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GMD_(FW)Prices Statistics" sheetId="4" r:id="rId1"/>
    <sheet name="GMD_(FW)Prices graph" sheetId="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E15" i="5"/>
  <c r="F15" i="5"/>
  <c r="G15" i="5"/>
  <c r="H15" i="5"/>
  <c r="I15" i="5"/>
  <c r="J15" i="5"/>
  <c r="I16" i="5"/>
  <c r="J16" i="5"/>
  <c r="D42" i="5"/>
  <c r="E42" i="5"/>
  <c r="C43" i="5"/>
  <c r="D43" i="5"/>
  <c r="E43" i="5"/>
  <c r="E44" i="5"/>
  <c r="D53" i="5"/>
  <c r="E53" i="5"/>
  <c r="C54" i="5"/>
  <c r="D54" i="5"/>
  <c r="E54" i="5"/>
  <c r="E55" i="5"/>
  <c r="D64" i="5"/>
  <c r="E64" i="5"/>
  <c r="C65" i="5"/>
  <c r="D65" i="5"/>
  <c r="E65" i="5"/>
  <c r="E66" i="5"/>
  <c r="D75" i="5"/>
  <c r="E75" i="5"/>
  <c r="C76" i="5"/>
  <c r="D76" i="5"/>
  <c r="E76" i="5"/>
  <c r="E77" i="5"/>
  <c r="D86" i="5"/>
  <c r="E86" i="5"/>
  <c r="C87" i="5"/>
  <c r="D87" i="5"/>
  <c r="E87" i="5"/>
  <c r="E88" i="5"/>
  <c r="D107" i="5"/>
  <c r="E107" i="5"/>
  <c r="C108" i="5"/>
  <c r="D108" i="5"/>
  <c r="E108" i="5"/>
  <c r="E109" i="5"/>
  <c r="D118" i="5"/>
  <c r="E118" i="5"/>
  <c r="C119" i="5"/>
  <c r="D119" i="5"/>
  <c r="E119" i="5"/>
  <c r="E120" i="5"/>
  <c r="D129" i="5"/>
  <c r="E129" i="5"/>
  <c r="C130" i="5"/>
  <c r="D130" i="5"/>
  <c r="E130" i="5"/>
  <c r="E131" i="5"/>
  <c r="D140" i="5"/>
  <c r="E140" i="5"/>
  <c r="C141" i="5"/>
  <c r="D141" i="5"/>
  <c r="E141" i="5"/>
  <c r="E142" i="5"/>
  <c r="D166" i="5"/>
  <c r="E166" i="5"/>
  <c r="C167" i="5"/>
  <c r="D167" i="5"/>
  <c r="E167" i="5"/>
  <c r="E168" i="5"/>
  <c r="D177" i="5"/>
  <c r="E177" i="5"/>
  <c r="C178" i="5"/>
  <c r="D178" i="5"/>
  <c r="E178" i="5"/>
  <c r="E179" i="5"/>
  <c r="D188" i="5"/>
  <c r="E188" i="5"/>
  <c r="C189" i="5"/>
  <c r="D189" i="5"/>
  <c r="E189" i="5"/>
  <c r="E190" i="5"/>
  <c r="D199" i="5"/>
  <c r="E199" i="5"/>
  <c r="C200" i="5"/>
  <c r="D200" i="5"/>
  <c r="E200" i="5"/>
  <c r="E201" i="5"/>
  <c r="D223" i="5"/>
  <c r="E223" i="5"/>
  <c r="C224" i="5"/>
  <c r="D224" i="5"/>
  <c r="E224" i="5"/>
  <c r="E225" i="5"/>
  <c r="D234" i="5"/>
  <c r="E234" i="5"/>
  <c r="C235" i="5"/>
  <c r="D235" i="5"/>
  <c r="E235" i="5"/>
  <c r="E236" i="5"/>
  <c r="D245" i="5"/>
  <c r="E245" i="5"/>
  <c r="C246" i="5"/>
  <c r="D246" i="5"/>
  <c r="E246" i="5"/>
  <c r="E247" i="5"/>
</calcChain>
</file>

<file path=xl/sharedStrings.xml><?xml version="1.0" encoding="utf-8"?>
<sst xmlns="http://schemas.openxmlformats.org/spreadsheetml/2006/main" count="631" uniqueCount="63">
  <si>
    <t>천연섬유</t>
    <phoneticPr fontId="2" type="noConversion"/>
  </si>
  <si>
    <t>기타</t>
  </si>
  <si>
    <t>우븐</t>
  </si>
  <si>
    <t>니트</t>
  </si>
  <si>
    <t>진/데님</t>
  </si>
  <si>
    <t>파일/가죽/모피</t>
  </si>
  <si>
    <t>합성섬유</t>
  </si>
  <si>
    <t>천연섬유</t>
  </si>
  <si>
    <t>재생섬유</t>
  </si>
  <si>
    <t>2021</t>
  </si>
  <si>
    <t>2022</t>
  </si>
  <si>
    <t>2023</t>
  </si>
  <si>
    <t>2020</t>
  </si>
  <si>
    <t>수식</t>
    <phoneticPr fontId="2" type="noConversion"/>
  </si>
  <si>
    <t xml:space="preserve">소매가격 추이_ 2025SS  Women’s Clothing  Retail Price Trend_ Global Fashion Brand Merchandise FW </t>
    <phoneticPr fontId="5" type="noConversion"/>
  </si>
  <si>
    <t>제품가격 추이</t>
    <phoneticPr fontId="2" type="noConversion"/>
  </si>
  <si>
    <t>FW</t>
  </si>
  <si>
    <t>2016</t>
    <phoneticPr fontId="2" type="noConversion"/>
  </si>
  <si>
    <t>2017</t>
    <phoneticPr fontId="2" type="noConversion"/>
  </si>
  <si>
    <t>2018</t>
    <phoneticPr fontId="2" type="noConversion"/>
  </si>
  <si>
    <t>2019</t>
  </si>
  <si>
    <t>평균가격</t>
  </si>
  <si>
    <t>고가평균</t>
  </si>
  <si>
    <t>중가평균</t>
  </si>
  <si>
    <t>저가평균</t>
  </si>
  <si>
    <t>제품가격 시장별 추이</t>
    <phoneticPr fontId="2" type="noConversion"/>
  </si>
  <si>
    <t>2016</t>
    <phoneticPr fontId="5" type="noConversion"/>
  </si>
  <si>
    <t>Luxury</t>
  </si>
  <si>
    <t>Prestige</t>
  </si>
  <si>
    <t>Bridge</t>
  </si>
  <si>
    <t>Better</t>
  </si>
  <si>
    <t>Budget</t>
  </si>
  <si>
    <t>Bridge</t>
    <phoneticPr fontId="5" type="noConversion"/>
  </si>
  <si>
    <t>제품가격 품목별 추이</t>
    <phoneticPr fontId="2" type="noConversion"/>
  </si>
  <si>
    <t>Outer</t>
  </si>
  <si>
    <t>Inner</t>
  </si>
  <si>
    <t>Bottom</t>
  </si>
  <si>
    <t>Dresses</t>
    <phoneticPr fontId="2" type="noConversion"/>
  </si>
  <si>
    <t>etc</t>
  </si>
  <si>
    <t>제품가격 직조구조별 추이</t>
    <phoneticPr fontId="2" type="noConversion"/>
  </si>
  <si>
    <t>시즌</t>
    <phoneticPr fontId="2" type="noConversion"/>
  </si>
  <si>
    <t>제품가격 섬유조성별 추이</t>
    <phoneticPr fontId="2" type="noConversion"/>
  </si>
  <si>
    <t>재생섬유</t>
    <phoneticPr fontId="2" type="noConversion"/>
  </si>
  <si>
    <t>합성섬유</t>
    <phoneticPr fontId="2" type="noConversion"/>
  </si>
  <si>
    <t>2CAGR</t>
    <phoneticPr fontId="2" type="noConversion"/>
  </si>
  <si>
    <t>RV</t>
    <phoneticPr fontId="2" type="noConversion"/>
  </si>
  <si>
    <t>YoY</t>
    <phoneticPr fontId="2" type="noConversion"/>
  </si>
  <si>
    <t/>
  </si>
  <si>
    <t>파일/가죽/모피</t>
    <phoneticPr fontId="5" type="noConversion"/>
  </si>
  <si>
    <t>니트</t>
    <phoneticPr fontId="5" type="noConversion"/>
  </si>
  <si>
    <t>우븐</t>
    <phoneticPr fontId="5" type="noConversion"/>
  </si>
  <si>
    <t>직조구조별 소매가격</t>
    <phoneticPr fontId="2" type="noConversion"/>
  </si>
  <si>
    <t>etc</t>
    <phoneticPr fontId="2" type="noConversion"/>
  </si>
  <si>
    <t>Dresses</t>
  </si>
  <si>
    <t>Bridge</t>
    <phoneticPr fontId="2" type="noConversion"/>
  </si>
  <si>
    <t>Prestige</t>
    <phoneticPr fontId="2" type="noConversion"/>
  </si>
  <si>
    <t>5CAGR</t>
    <phoneticPr fontId="2" type="noConversion"/>
  </si>
  <si>
    <t>2016</t>
  </si>
  <si>
    <t>2017</t>
  </si>
  <si>
    <t>2018</t>
  </si>
  <si>
    <t>제품가격 추이</t>
  </si>
  <si>
    <t>제품가격 시장별 추이</t>
  </si>
  <si>
    <t>제품가격 품목별 추이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</si>
</sst>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);[Red]\(0\)"/>
    <numFmt numFmtId="177" formatCode="#,##0.0"/>
    <numFmt numFmtId="178" formatCode="###0.0"/>
    <numFmt numFmtId="179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color rgb="FF000000"/>
      <name val="나눔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rgb="FF0070C0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9"/>
      <color rgb="FF000000"/>
      <name val="맑은 고딕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8D3EF"/>
        <bgColor indexed="64"/>
      </patternFill>
    </fill>
    <fill>
      <patternFill patternType="solid">
        <fgColor rgb="FF2D7DCE"/>
        <bgColor indexed="64"/>
      </patternFill>
    </fill>
  </fills>
  <borders count="142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/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medium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medium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medium">
        <color theme="0" tint="-0.499984740745262"/>
      </top>
      <bottom/>
      <diagonal/>
    </border>
    <border>
      <left style="dashed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dashed">
        <color theme="0" tint="-0.499984740745262"/>
      </right>
      <top style="medium">
        <color theme="0" tint="-0.499984740745262"/>
      </top>
      <bottom/>
      <diagonal/>
    </border>
    <border>
      <left/>
      <right style="dashed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dashed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/>
      <bottom style="thin">
        <color theme="0" tint="-0.499984740745262"/>
      </bottom>
      <diagonal/>
    </border>
    <border>
      <left/>
      <right style="dashed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/>
      <right style="dash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dash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/>
      <right style="dash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medium">
        <color theme="1" tint="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dashed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dotted">
        <color theme="0" tint="-0.499984740745262"/>
      </right>
      <top style="thin">
        <color rgb="FF000000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rgb="FF000000"/>
      </top>
      <bottom style="thin">
        <color theme="0" tint="-0.499984740745262"/>
      </bottom>
      <diagonal/>
    </border>
    <border>
      <left style="dotted">
        <color theme="0" tint="-0.499984740745262"/>
      </left>
      <right style="medium">
        <color theme="1" tint="0.499984740745262"/>
      </right>
      <top style="thin">
        <color rgb="FF000000"/>
      </top>
      <bottom style="thin">
        <color theme="0" tint="-0.499984740745262"/>
      </bottom>
      <diagonal/>
    </border>
    <border>
      <left style="medium">
        <color theme="1" tint="0.499984740745262"/>
      </left>
      <right style="dotted">
        <color theme="0" tint="-0.499984740745262"/>
      </right>
      <top style="thin">
        <color rgb="FF000000"/>
      </top>
      <bottom style="thin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thin">
        <color rgb="FF000000"/>
      </top>
      <bottom style="thin">
        <color theme="0" tint="-0.499984740745262"/>
      </bottom>
      <diagonal/>
    </border>
    <border>
      <left style="medium">
        <color theme="1" tint="0.499984740745262"/>
      </left>
      <right style="dotted">
        <color rgb="FF000000"/>
      </right>
      <top style="thin">
        <color rgb="FF000000"/>
      </top>
      <bottom style="thin">
        <color theme="0" tint="-0.499984740745262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theme="0" tint="-0.499984740745262"/>
      </bottom>
      <diagonal/>
    </border>
    <border>
      <left style="dotted">
        <color rgb="FF000000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1" tint="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1" tint="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medium">
        <color theme="1" tint="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medium">
        <color theme="1" tint="0.499984740745262"/>
      </left>
      <right style="dotted">
        <color rgb="FF000000"/>
      </right>
      <top style="thin">
        <color theme="0" tint="-0.499984740745262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theme="0" tint="-0.499984740745262"/>
      </top>
      <bottom style="dotted">
        <color rgb="FF000000"/>
      </bottom>
      <diagonal/>
    </border>
    <border>
      <left style="dotted">
        <color rgb="FF000000"/>
      </left>
      <right style="medium">
        <color theme="0" tint="-0.499984740745262"/>
      </right>
      <top style="thin">
        <color theme="0" tint="-0.499984740745262"/>
      </top>
      <bottom style="dotted">
        <color rgb="FF000000"/>
      </bottom>
      <diagonal/>
    </border>
    <border>
      <left style="thin">
        <color theme="1" tint="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1" tint="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1" tint="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1" tint="0.499984740745262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theme="0" tint="-0.499984740745262"/>
      </right>
      <top style="dotted">
        <color rgb="FF000000"/>
      </top>
      <bottom style="dotted">
        <color rgb="FF000000"/>
      </bottom>
      <diagonal/>
    </border>
    <border>
      <left style="thin">
        <color theme="1" tint="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medium">
        <color theme="1" tint="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dotted">
        <color rgb="FF000000"/>
      </right>
      <top style="dotted">
        <color rgb="FF000000"/>
      </top>
      <bottom style="medium">
        <color theme="0" tint="-0.499984740745262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theme="0" tint="-0.499984740745262"/>
      </bottom>
      <diagonal/>
    </border>
    <border>
      <left style="dotted">
        <color rgb="FF000000"/>
      </left>
      <right style="medium">
        <color theme="0" tint="-0.499984740745262"/>
      </right>
      <top style="dotted">
        <color rgb="FF000000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/>
      <top/>
      <bottom style="dashed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ashed">
        <color theme="0" tint="-0.499984740745262"/>
      </bottom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/>
      <diagonal/>
    </border>
  </borders>
  <cellStyleXfs count="31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0" borderId="0"/>
    <xf numFmtId="0" fontId="6" fillId="0" borderId="0"/>
  </cellStyleXfs>
  <cellXfs count="193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76" fontId="3" fillId="0" borderId="0" xfId="0" applyNumberFormat="1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177" fontId="7" fillId="0" borderId="0" xfId="25" applyNumberFormat="1" applyFont="1" applyAlignment="1">
      <alignment horizontal="right" vertical="center"/>
    </xf>
    <xf numFmtId="0" fontId="10" fillId="2" borderId="0" xfId="6" quotePrefix="1" applyFont="1" applyFill="1" applyAlignment="1">
      <alignment vertical="center"/>
    </xf>
    <xf numFmtId="41" fontId="7" fillId="4" borderId="12" xfId="27" applyFont="1" applyFill="1" applyBorder="1" applyAlignment="1">
      <alignment horizontal="center" vertical="center" wrapText="1"/>
    </xf>
    <xf numFmtId="41" fontId="7" fillId="4" borderId="17" xfId="27" applyFont="1" applyFill="1" applyBorder="1" applyAlignment="1">
      <alignment horizontal="center" vertical="center" wrapText="1"/>
    </xf>
    <xf numFmtId="41" fontId="7" fillId="4" borderId="18" xfId="27" applyFont="1" applyFill="1" applyBorder="1" applyAlignment="1">
      <alignment horizontal="center" vertical="center" wrapText="1"/>
    </xf>
    <xf numFmtId="41" fontId="7" fillId="4" borderId="19" xfId="27" applyFont="1" applyFill="1" applyBorder="1" applyAlignment="1">
      <alignment horizontal="center" vertical="center" wrapText="1"/>
    </xf>
    <xf numFmtId="41" fontId="7" fillId="4" borderId="20" xfId="27" applyFont="1" applyFill="1" applyBorder="1" applyAlignment="1">
      <alignment horizontal="center" vertical="center" wrapText="1"/>
    </xf>
    <xf numFmtId="41" fontId="7" fillId="4" borderId="21" xfId="27" applyFont="1" applyFill="1" applyBorder="1" applyAlignment="1">
      <alignment horizontal="center" vertical="center" wrapText="1"/>
    </xf>
    <xf numFmtId="179" fontId="7" fillId="0" borderId="0" xfId="28" applyNumberFormat="1" applyFont="1" applyAlignment="1">
      <alignment horizontal="right" vertical="center"/>
    </xf>
    <xf numFmtId="0" fontId="3" fillId="5" borderId="0" xfId="0" applyFont="1" applyFill="1">
      <alignment vertical="center"/>
    </xf>
    <xf numFmtId="0" fontId="3" fillId="2" borderId="22" xfId="0" applyFont="1" applyFill="1" applyBorder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26" xfId="0" applyFont="1" applyFill="1" applyBorder="1">
      <alignment vertical="center"/>
    </xf>
    <xf numFmtId="0" fontId="7" fillId="2" borderId="3" xfId="5" applyFont="1" applyFill="1" applyBorder="1" applyAlignment="1">
      <alignment horizontal="center" vertical="center" wrapText="1"/>
    </xf>
    <xf numFmtId="41" fontId="7" fillId="0" borderId="12" xfId="27" applyFont="1" applyBorder="1" applyAlignment="1">
      <alignment horizontal="right" vertical="center"/>
    </xf>
    <xf numFmtId="41" fontId="7" fillId="0" borderId="30" xfId="27" applyFont="1" applyBorder="1" applyAlignment="1">
      <alignment horizontal="right" vertical="center"/>
    </xf>
    <xf numFmtId="41" fontId="7" fillId="0" borderId="17" xfId="27" applyFont="1" applyBorder="1" applyAlignment="1">
      <alignment horizontal="right" vertical="center"/>
    </xf>
    <xf numFmtId="41" fontId="7" fillId="0" borderId="31" xfId="27" applyFont="1" applyBorder="1" applyAlignment="1">
      <alignment horizontal="right" vertical="center"/>
    </xf>
    <xf numFmtId="0" fontId="7" fillId="2" borderId="32" xfId="5" applyFont="1" applyFill="1" applyBorder="1" applyAlignment="1">
      <alignment horizontal="center" vertical="center" wrapText="1"/>
    </xf>
    <xf numFmtId="41" fontId="7" fillId="0" borderId="33" xfId="27" applyFont="1" applyBorder="1" applyAlignment="1">
      <alignment horizontal="right" vertical="center"/>
    </xf>
    <xf numFmtId="41" fontId="7" fillId="0" borderId="34" xfId="27" applyFont="1" applyBorder="1" applyAlignment="1">
      <alignment horizontal="right" vertical="center"/>
    </xf>
    <xf numFmtId="41" fontId="7" fillId="0" borderId="35" xfId="27" applyFont="1" applyBorder="1" applyAlignment="1">
      <alignment horizontal="right" vertical="center"/>
    </xf>
    <xf numFmtId="41" fontId="7" fillId="0" borderId="36" xfId="27" applyFont="1" applyBorder="1" applyAlignment="1">
      <alignment horizontal="right" vertical="center"/>
    </xf>
    <xf numFmtId="0" fontId="7" fillId="2" borderId="37" xfId="5" applyFont="1" applyFill="1" applyBorder="1" applyAlignment="1">
      <alignment horizontal="center" vertical="center" wrapText="1"/>
    </xf>
    <xf numFmtId="41" fontId="7" fillId="0" borderId="38" xfId="27" applyFont="1" applyBorder="1" applyAlignment="1">
      <alignment horizontal="right" vertical="center"/>
    </xf>
    <xf numFmtId="41" fontId="7" fillId="0" borderId="39" xfId="27" applyFont="1" applyBorder="1" applyAlignment="1">
      <alignment horizontal="right" vertical="center"/>
    </xf>
    <xf numFmtId="41" fontId="7" fillId="0" borderId="40" xfId="27" applyFont="1" applyBorder="1" applyAlignment="1">
      <alignment horizontal="right" vertical="center"/>
    </xf>
    <xf numFmtId="41" fontId="7" fillId="0" borderId="41" xfId="27" applyFont="1" applyBorder="1" applyAlignment="1">
      <alignment horizontal="right" vertical="center"/>
    </xf>
    <xf numFmtId="0" fontId="7" fillId="2" borderId="42" xfId="5" applyFont="1" applyFill="1" applyBorder="1" applyAlignment="1">
      <alignment horizontal="center" vertical="center" wrapText="1"/>
    </xf>
    <xf numFmtId="41" fontId="7" fillId="0" borderId="43" xfId="27" applyFont="1" applyBorder="1" applyAlignment="1">
      <alignment horizontal="right" vertical="center"/>
    </xf>
    <xf numFmtId="41" fontId="7" fillId="0" borderId="44" xfId="27" applyFont="1" applyBorder="1" applyAlignment="1">
      <alignment horizontal="right" vertical="center"/>
    </xf>
    <xf numFmtId="41" fontId="7" fillId="0" borderId="45" xfId="27" applyFont="1" applyBorder="1" applyAlignment="1">
      <alignment horizontal="right" vertical="center"/>
    </xf>
    <xf numFmtId="41" fontId="7" fillId="0" borderId="46" xfId="27" applyFont="1" applyBorder="1" applyAlignment="1">
      <alignment horizontal="right" vertical="center"/>
    </xf>
    <xf numFmtId="178" fontId="7" fillId="0" borderId="0" xfId="29" applyNumberFormat="1" applyFont="1" applyAlignment="1">
      <alignment horizontal="right" vertical="center"/>
    </xf>
    <xf numFmtId="0" fontId="11" fillId="5" borderId="0" xfId="6" applyFont="1" applyFill="1" applyAlignment="1">
      <alignment horizontal="left" vertical="center"/>
    </xf>
    <xf numFmtId="0" fontId="3" fillId="2" borderId="10" xfId="0" applyFont="1" applyFill="1" applyBorder="1">
      <alignment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1" fillId="0" borderId="52" xfId="0" quotePrefix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177" fontId="7" fillId="2" borderId="57" xfId="23" applyNumberFormat="1" applyFont="1" applyFill="1" applyBorder="1" applyAlignment="1">
      <alignment horizontal="center" vertical="center"/>
    </xf>
    <xf numFmtId="177" fontId="7" fillId="2" borderId="58" xfId="23" applyNumberFormat="1" applyFont="1" applyFill="1" applyBorder="1" applyAlignment="1">
      <alignment horizontal="center" vertical="center"/>
    </xf>
    <xf numFmtId="177" fontId="7" fillId="2" borderId="59" xfId="23" applyNumberFormat="1" applyFont="1" applyFill="1" applyBorder="1" applyAlignment="1">
      <alignment horizontal="center" vertical="center"/>
    </xf>
    <xf numFmtId="177" fontId="7" fillId="2" borderId="60" xfId="23" applyNumberFormat="1" applyFont="1" applyFill="1" applyBorder="1" applyAlignment="1">
      <alignment horizontal="center" vertical="center"/>
    </xf>
    <xf numFmtId="177" fontId="7" fillId="2" borderId="61" xfId="23" applyNumberFormat="1" applyFont="1" applyFill="1" applyBorder="1" applyAlignment="1">
      <alignment horizontal="center" vertical="center"/>
    </xf>
    <xf numFmtId="41" fontId="7" fillId="0" borderId="62" xfId="27" applyFont="1" applyBorder="1" applyAlignment="1">
      <alignment horizontal="right" vertical="center"/>
    </xf>
    <xf numFmtId="41" fontId="7" fillId="0" borderId="63" xfId="27" applyFont="1" applyBorder="1" applyAlignment="1">
      <alignment horizontal="right" vertical="center"/>
    </xf>
    <xf numFmtId="41" fontId="7" fillId="0" borderId="64" xfId="27" applyFont="1" applyBorder="1" applyAlignment="1">
      <alignment horizontal="right" vertical="center"/>
    </xf>
    <xf numFmtId="41" fontId="7" fillId="0" borderId="65" xfId="27" applyFont="1" applyBorder="1" applyAlignment="1">
      <alignment horizontal="right" vertical="center"/>
    </xf>
    <xf numFmtId="41" fontId="7" fillId="0" borderId="66" xfId="27" applyFont="1" applyBorder="1" applyAlignment="1">
      <alignment horizontal="right" vertical="center"/>
    </xf>
    <xf numFmtId="41" fontId="7" fillId="0" borderId="67" xfId="27" applyFont="1" applyBorder="1" applyAlignment="1">
      <alignment horizontal="right" vertical="center"/>
    </xf>
    <xf numFmtId="41" fontId="7" fillId="0" borderId="68" xfId="27" applyFont="1" applyBorder="1" applyAlignment="1">
      <alignment horizontal="right" vertical="center"/>
    </xf>
    <xf numFmtId="41" fontId="7" fillId="0" borderId="69" xfId="27" applyFont="1" applyBorder="1" applyAlignment="1">
      <alignment horizontal="right" vertical="center"/>
    </xf>
    <xf numFmtId="41" fontId="7" fillId="0" borderId="70" xfId="27" applyFont="1" applyBorder="1" applyAlignment="1">
      <alignment horizontal="right" vertical="center"/>
    </xf>
    <xf numFmtId="41" fontId="7" fillId="0" borderId="71" xfId="27" applyFont="1" applyBorder="1" applyAlignment="1">
      <alignment horizontal="right" vertical="center"/>
    </xf>
    <xf numFmtId="41" fontId="7" fillId="0" borderId="72" xfId="27" applyFont="1" applyBorder="1" applyAlignment="1">
      <alignment horizontal="right" vertical="center"/>
    </xf>
    <xf numFmtId="41" fontId="7" fillId="0" borderId="73" xfId="27" applyFont="1" applyBorder="1" applyAlignment="1">
      <alignment horizontal="right" vertical="center"/>
    </xf>
    <xf numFmtId="41" fontId="7" fillId="0" borderId="74" xfId="27" applyFont="1" applyBorder="1" applyAlignment="1">
      <alignment horizontal="right" vertical="center"/>
    </xf>
    <xf numFmtId="41" fontId="7" fillId="0" borderId="75" xfId="27" applyFont="1" applyBorder="1" applyAlignment="1">
      <alignment horizontal="right" vertical="center"/>
    </xf>
    <xf numFmtId="41" fontId="7" fillId="0" borderId="76" xfId="27" applyFont="1" applyBorder="1" applyAlignment="1">
      <alignment horizontal="right" vertical="center"/>
    </xf>
    <xf numFmtId="41" fontId="7" fillId="0" borderId="77" xfId="27" applyFont="1" applyBorder="1" applyAlignment="1">
      <alignment horizontal="right" vertical="center"/>
    </xf>
    <xf numFmtId="41" fontId="7" fillId="0" borderId="78" xfId="27" applyFont="1" applyBorder="1" applyAlignment="1">
      <alignment horizontal="right" vertical="center"/>
    </xf>
    <xf numFmtId="41" fontId="7" fillId="0" borderId="79" xfId="27" applyFont="1" applyBorder="1" applyAlignment="1">
      <alignment horizontal="right" vertical="center"/>
    </xf>
    <xf numFmtId="41" fontId="7" fillId="0" borderId="80" xfId="27" applyFont="1" applyBorder="1" applyAlignment="1">
      <alignment horizontal="right" vertical="center"/>
    </xf>
    <xf numFmtId="41" fontId="7" fillId="0" borderId="81" xfId="27" applyFont="1" applyBorder="1" applyAlignment="1">
      <alignment horizontal="right" vertical="center"/>
    </xf>
    <xf numFmtId="41" fontId="7" fillId="0" borderId="82" xfId="27" applyFont="1" applyBorder="1" applyAlignment="1">
      <alignment horizontal="right" vertical="center"/>
    </xf>
    <xf numFmtId="41" fontId="7" fillId="0" borderId="83" xfId="27" applyFont="1" applyBorder="1" applyAlignment="1">
      <alignment horizontal="right" vertical="center"/>
    </xf>
    <xf numFmtId="0" fontId="1" fillId="0" borderId="52" xfId="0" applyFont="1" applyBorder="1" applyAlignment="1">
      <alignment horizontal="center" vertical="center"/>
    </xf>
    <xf numFmtId="0" fontId="7" fillId="2" borderId="52" xfId="30" applyFont="1" applyFill="1" applyBorder="1" applyAlignment="1">
      <alignment horizontal="center" vertical="center" wrapText="1"/>
    </xf>
    <xf numFmtId="0" fontId="7" fillId="2" borderId="53" xfId="30" applyFont="1" applyFill="1" applyBorder="1" applyAlignment="1">
      <alignment horizontal="center" vertical="center" wrapText="1"/>
    </xf>
    <xf numFmtId="0" fontId="7" fillId="2" borderId="54" xfId="3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>
      <alignment vertical="center"/>
    </xf>
    <xf numFmtId="177" fontId="7" fillId="2" borderId="84" xfId="23" applyNumberFormat="1" applyFont="1" applyFill="1" applyBorder="1" applyAlignment="1">
      <alignment horizontal="center" vertical="center"/>
    </xf>
    <xf numFmtId="177" fontId="7" fillId="2" borderId="85" xfId="23" applyNumberFormat="1" applyFont="1" applyFill="1" applyBorder="1" applyAlignment="1">
      <alignment horizontal="center" vertical="center"/>
    </xf>
    <xf numFmtId="177" fontId="7" fillId="2" borderId="86" xfId="23" applyNumberFormat="1" applyFont="1" applyFill="1" applyBorder="1" applyAlignment="1">
      <alignment horizontal="center" vertical="center"/>
    </xf>
    <xf numFmtId="41" fontId="12" fillId="0" borderId="87" xfId="27" applyFont="1" applyBorder="1" applyAlignment="1">
      <alignment horizontal="right" vertical="center"/>
    </xf>
    <xf numFmtId="41" fontId="12" fillId="0" borderId="88" xfId="27" applyFont="1" applyBorder="1" applyAlignment="1">
      <alignment horizontal="right" vertical="center"/>
    </xf>
    <xf numFmtId="41" fontId="12" fillId="0" borderId="89" xfId="27" applyFont="1" applyBorder="1" applyAlignment="1">
      <alignment horizontal="right" vertical="center"/>
    </xf>
    <xf numFmtId="41" fontId="12" fillId="0" borderId="90" xfId="27" applyFont="1" applyBorder="1" applyAlignment="1">
      <alignment horizontal="right" vertical="center"/>
    </xf>
    <xf numFmtId="41" fontId="12" fillId="0" borderId="91" xfId="27" applyFont="1" applyBorder="1" applyAlignment="1">
      <alignment horizontal="right" vertical="center"/>
    </xf>
    <xf numFmtId="41" fontId="12" fillId="0" borderId="92" xfId="27" applyFont="1" applyBorder="1" applyAlignment="1">
      <alignment horizontal="right" vertical="center"/>
    </xf>
    <xf numFmtId="41" fontId="12" fillId="0" borderId="93" xfId="27" applyFont="1" applyBorder="1" applyAlignment="1">
      <alignment horizontal="right" vertical="center"/>
    </xf>
    <xf numFmtId="41" fontId="1" fillId="0" borderId="94" xfId="27" applyFont="1" applyBorder="1">
      <alignment vertical="center"/>
    </xf>
    <xf numFmtId="0" fontId="7" fillId="2" borderId="95" xfId="5" applyFont="1" applyFill="1" applyBorder="1" applyAlignment="1">
      <alignment horizontal="center" vertical="center" wrapText="1"/>
    </xf>
    <xf numFmtId="41" fontId="12" fillId="0" borderId="96" xfId="27" applyFont="1" applyBorder="1" applyAlignment="1">
      <alignment horizontal="right" vertical="center"/>
    </xf>
    <xf numFmtId="41" fontId="12" fillId="0" borderId="97" xfId="27" applyFont="1" applyBorder="1" applyAlignment="1">
      <alignment horizontal="right" vertical="center"/>
    </xf>
    <xf numFmtId="41" fontId="12" fillId="0" borderId="98" xfId="27" applyFont="1" applyBorder="1" applyAlignment="1">
      <alignment horizontal="right" vertical="center"/>
    </xf>
    <xf numFmtId="41" fontId="12" fillId="0" borderId="99" xfId="27" applyFont="1" applyBorder="1" applyAlignment="1">
      <alignment horizontal="right" vertical="center"/>
    </xf>
    <xf numFmtId="41" fontId="12" fillId="0" borderId="100" xfId="27" applyFont="1" applyBorder="1" applyAlignment="1">
      <alignment horizontal="right" vertical="center"/>
    </xf>
    <xf numFmtId="41" fontId="12" fillId="0" borderId="101" xfId="27" applyFont="1" applyBorder="1" applyAlignment="1">
      <alignment horizontal="right" vertical="center"/>
    </xf>
    <xf numFmtId="41" fontId="12" fillId="0" borderId="102" xfId="27" applyFont="1" applyBorder="1" applyAlignment="1">
      <alignment horizontal="right" vertical="center"/>
    </xf>
    <xf numFmtId="41" fontId="1" fillId="0" borderId="103" xfId="27" applyFont="1" applyBorder="1">
      <alignment vertical="center"/>
    </xf>
    <xf numFmtId="41" fontId="12" fillId="0" borderId="104" xfId="27" applyFont="1" applyBorder="1" applyAlignment="1">
      <alignment horizontal="right" vertical="center"/>
    </xf>
    <xf numFmtId="41" fontId="12" fillId="0" borderId="105" xfId="27" applyFont="1" applyBorder="1" applyAlignment="1">
      <alignment horizontal="right" vertical="center"/>
    </xf>
    <xf numFmtId="41" fontId="12" fillId="0" borderId="106" xfId="27" applyFont="1" applyBorder="1" applyAlignment="1">
      <alignment horizontal="right" vertical="center"/>
    </xf>
    <xf numFmtId="41" fontId="12" fillId="0" borderId="107" xfId="27" applyFont="1" applyBorder="1" applyAlignment="1">
      <alignment horizontal="right" vertical="center"/>
    </xf>
    <xf numFmtId="41" fontId="12" fillId="0" borderId="108" xfId="27" applyFont="1" applyBorder="1" applyAlignment="1">
      <alignment horizontal="right" vertical="center"/>
    </xf>
    <xf numFmtId="41" fontId="12" fillId="0" borderId="109" xfId="27" applyFont="1" applyBorder="1" applyAlignment="1">
      <alignment horizontal="right" vertical="center"/>
    </xf>
    <xf numFmtId="41" fontId="12" fillId="0" borderId="110" xfId="27" applyFont="1" applyBorder="1" applyAlignment="1">
      <alignment horizontal="right" vertical="center"/>
    </xf>
    <xf numFmtId="41" fontId="1" fillId="0" borderId="111" xfId="27" applyFont="1" applyBorder="1">
      <alignment vertical="center"/>
    </xf>
    <xf numFmtId="41" fontId="12" fillId="0" borderId="112" xfId="27" applyFont="1" applyBorder="1" applyAlignment="1">
      <alignment horizontal="right" vertical="center"/>
    </xf>
    <xf numFmtId="41" fontId="12" fillId="0" borderId="113" xfId="27" applyFont="1" applyBorder="1" applyAlignment="1">
      <alignment horizontal="right" vertical="center"/>
    </xf>
    <xf numFmtId="41" fontId="12" fillId="0" borderId="114" xfId="27" applyFont="1" applyBorder="1" applyAlignment="1">
      <alignment horizontal="right" vertical="center"/>
    </xf>
    <xf numFmtId="41" fontId="12" fillId="0" borderId="115" xfId="27" applyFont="1" applyBorder="1" applyAlignment="1">
      <alignment horizontal="right" vertical="center"/>
    </xf>
    <xf numFmtId="41" fontId="12" fillId="0" borderId="116" xfId="27" applyFont="1" applyBorder="1" applyAlignment="1">
      <alignment horizontal="right" vertical="center"/>
    </xf>
    <xf numFmtId="41" fontId="12" fillId="0" borderId="117" xfId="27" applyFont="1" applyBorder="1" applyAlignment="1">
      <alignment horizontal="right" vertical="center"/>
    </xf>
    <xf numFmtId="41" fontId="12" fillId="0" borderId="118" xfId="27" applyFont="1" applyBorder="1" applyAlignment="1">
      <alignment horizontal="right" vertical="center"/>
    </xf>
    <xf numFmtId="41" fontId="1" fillId="0" borderId="119" xfId="27" applyFont="1" applyBorder="1">
      <alignment vertical="center"/>
    </xf>
    <xf numFmtId="0" fontId="1" fillId="6" borderId="0" xfId="0" applyFont="1" applyFill="1">
      <alignment vertical="center"/>
    </xf>
    <xf numFmtId="179" fontId="1" fillId="6" borderId="0" xfId="28" applyNumberFormat="1" applyFont="1" applyFill="1">
      <alignment vertical="center"/>
    </xf>
    <xf numFmtId="4" fontId="7" fillId="6" borderId="0" xfId="25" applyNumberFormat="1" applyFont="1" applyFill="1" applyAlignment="1">
      <alignment horizontal="right" vertical="center"/>
    </xf>
    <xf numFmtId="179" fontId="7" fillId="6" borderId="0" xfId="28" applyNumberFormat="1" applyFont="1" applyFill="1" applyAlignment="1">
      <alignment horizontal="right" vertical="center"/>
    </xf>
    <xf numFmtId="41" fontId="7" fillId="0" borderId="5" xfId="27" applyFont="1" applyBorder="1" applyAlignment="1">
      <alignment horizontal="right" vertical="center"/>
    </xf>
    <xf numFmtId="41" fontId="7" fillId="0" borderId="13" xfId="27" applyFont="1" applyBorder="1" applyAlignment="1">
      <alignment horizontal="right" vertical="center"/>
    </xf>
    <xf numFmtId="0" fontId="7" fillId="2" borderId="120" xfId="5" applyFont="1" applyFill="1" applyBorder="1" applyAlignment="1">
      <alignment horizontal="center" vertical="center" wrapText="1"/>
    </xf>
    <xf numFmtId="41" fontId="7" fillId="0" borderId="4" xfId="27" applyFont="1" applyBorder="1" applyAlignment="1">
      <alignment horizontal="right" vertical="center"/>
    </xf>
    <xf numFmtId="0" fontId="7" fillId="2" borderId="121" xfId="5" applyFont="1" applyFill="1" applyBorder="1" applyAlignment="1">
      <alignment horizontal="center" vertical="center" wrapText="1"/>
    </xf>
    <xf numFmtId="0" fontId="7" fillId="2" borderId="122" xfId="5" applyFont="1" applyFill="1" applyBorder="1" applyAlignment="1">
      <alignment horizontal="center" vertical="center" wrapText="1"/>
    </xf>
    <xf numFmtId="0" fontId="7" fillId="2" borderId="123" xfId="5" applyFont="1" applyFill="1" applyBorder="1" applyAlignment="1">
      <alignment horizontal="center" vertical="center" wrapText="1"/>
    </xf>
    <xf numFmtId="0" fontId="1" fillId="3" borderId="124" xfId="0" quotePrefix="1" applyFont="1" applyFill="1" applyBorder="1" applyAlignment="1">
      <alignment horizontal="center" vertical="center"/>
    </xf>
    <xf numFmtId="0" fontId="1" fillId="3" borderId="8" xfId="0" quotePrefix="1" applyFont="1" applyFill="1" applyBorder="1" applyAlignment="1">
      <alignment horizontal="center" vertical="center"/>
    </xf>
    <xf numFmtId="0" fontId="1" fillId="3" borderId="125" xfId="0" quotePrefix="1" applyFont="1" applyFill="1" applyBorder="1" applyAlignment="1">
      <alignment horizontal="center" vertical="center"/>
    </xf>
    <xf numFmtId="0" fontId="1" fillId="2" borderId="26" xfId="0" applyFont="1" applyFill="1" applyBorder="1">
      <alignment vertical="center"/>
    </xf>
    <xf numFmtId="0" fontId="1" fillId="0" borderId="126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1" fillId="2" borderId="128" xfId="0" applyFont="1" applyFill="1" applyBorder="1">
      <alignment vertical="center"/>
    </xf>
    <xf numFmtId="0" fontId="7" fillId="0" borderId="129" xfId="30" applyFont="1" applyBorder="1" applyAlignment="1">
      <alignment horizontal="center" vertical="center" wrapText="1"/>
    </xf>
    <xf numFmtId="0" fontId="7" fillId="0" borderId="130" xfId="3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1" fillId="7" borderId="4" xfId="0" quotePrefix="1" applyFont="1" applyFill="1" applyBorder="1" applyAlignment="1">
      <alignment horizontal="center" vertical="center"/>
    </xf>
    <xf numFmtId="0" fontId="1" fillId="7" borderId="12" xfId="0" quotePrefix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14" xfId="0" applyFont="1" applyFill="1" applyBorder="1">
      <alignment vertical="center"/>
    </xf>
    <xf numFmtId="0" fontId="7" fillId="0" borderId="2" xfId="30" applyFont="1" applyBorder="1" applyAlignment="1">
      <alignment horizontal="center" vertical="center" wrapText="1"/>
    </xf>
    <xf numFmtId="0" fontId="3" fillId="6" borderId="0" xfId="0" applyFont="1" applyFill="1">
      <alignment vertical="center"/>
    </xf>
    <xf numFmtId="0" fontId="1" fillId="3" borderId="4" xfId="0" quotePrefix="1" applyFont="1" applyFill="1" applyBorder="1" applyAlignment="1">
      <alignment horizontal="center" vertical="center"/>
    </xf>
    <xf numFmtId="0" fontId="1" fillId="3" borderId="1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0" xfId="0" applyFont="1" applyBorder="1" applyAlignment="1">
      <alignment horizontal="center" vertical="center"/>
    </xf>
    <xf numFmtId="0" fontId="3" fillId="2" borderId="131" xfId="0" applyFont="1" applyFill="1" applyBorder="1">
      <alignment vertical="center"/>
    </xf>
    <xf numFmtId="0" fontId="7" fillId="2" borderId="130" xfId="30" applyFont="1" applyFill="1" applyBorder="1" applyAlignment="1">
      <alignment horizontal="center" vertical="center" wrapText="1"/>
    </xf>
    <xf numFmtId="41" fontId="7" fillId="0" borderId="0" xfId="27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179" fontId="3" fillId="0" borderId="0" xfId="28" applyNumberFormat="1" applyFont="1">
      <alignment vertical="center"/>
    </xf>
    <xf numFmtId="2" fontId="7" fillId="6" borderId="0" xfId="25" applyNumberFormat="1" applyFont="1" applyFill="1" applyAlignment="1">
      <alignment horizontal="right" vertical="center"/>
    </xf>
    <xf numFmtId="2" fontId="7" fillId="0" borderId="0" xfId="25" applyNumberFormat="1" applyFont="1" applyAlignment="1">
      <alignment horizontal="right" vertical="center"/>
    </xf>
    <xf numFmtId="0" fontId="1" fillId="2" borderId="131" xfId="0" applyFont="1" applyFill="1" applyBorder="1">
      <alignment vertical="center"/>
    </xf>
    <xf numFmtId="4" fontId="7" fillId="0" borderId="0" xfId="25" applyNumberFormat="1" applyFont="1" applyAlignment="1">
      <alignment horizontal="right" vertical="center"/>
    </xf>
    <xf numFmtId="41" fontId="7" fillId="4" borderId="132" xfId="27" applyFont="1" applyFill="1" applyBorder="1" applyAlignment="1">
      <alignment horizontal="center" vertical="center" wrapText="1"/>
    </xf>
    <xf numFmtId="41" fontId="7" fillId="4" borderId="133" xfId="27" applyFont="1" applyFill="1" applyBorder="1" applyAlignment="1">
      <alignment horizontal="center" vertical="center" wrapText="1"/>
    </xf>
    <xf numFmtId="41" fontId="7" fillId="4" borderId="134" xfId="27" applyFont="1" applyFill="1" applyBorder="1" applyAlignment="1">
      <alignment horizontal="center" vertical="center" wrapText="1"/>
    </xf>
    <xf numFmtId="41" fontId="7" fillId="4" borderId="135" xfId="27" applyFont="1" applyFill="1" applyBorder="1" applyAlignment="1">
      <alignment horizontal="center" vertical="center" wrapText="1"/>
    </xf>
    <xf numFmtId="41" fontId="7" fillId="4" borderId="136" xfId="27" applyFont="1" applyFill="1" applyBorder="1" applyAlignment="1">
      <alignment horizontal="center" vertical="center" wrapText="1"/>
    </xf>
    <xf numFmtId="41" fontId="7" fillId="4" borderId="137" xfId="27" applyFont="1" applyFill="1" applyBorder="1" applyAlignment="1">
      <alignment horizontal="center" vertical="center" wrapText="1"/>
    </xf>
    <xf numFmtId="41" fontId="7" fillId="4" borderId="138" xfId="27" applyFont="1" applyFill="1" applyBorder="1" applyAlignment="1">
      <alignment horizontal="center" vertical="center" wrapText="1"/>
    </xf>
    <xf numFmtId="41" fontId="7" fillId="4" borderId="139" xfId="27" applyFont="1" applyFill="1" applyBorder="1" applyAlignment="1">
      <alignment horizontal="center" vertical="center" wrapText="1"/>
    </xf>
    <xf numFmtId="41" fontId="7" fillId="4" borderId="4" xfId="27" applyFont="1" applyFill="1" applyBorder="1" applyAlignment="1">
      <alignment horizontal="center" vertical="center" wrapText="1"/>
    </xf>
    <xf numFmtId="41" fontId="7" fillId="4" borderId="140" xfId="27" applyFont="1" applyFill="1" applyBorder="1" applyAlignment="1">
      <alignment horizontal="center" vertical="center" wrapText="1"/>
    </xf>
    <xf numFmtId="0" fontId="3" fillId="8" borderId="22" xfId="0" applyFont="1" applyFill="1" applyBorder="1">
      <alignment vertical="center"/>
    </xf>
    <xf numFmtId="49" fontId="7" fillId="8" borderId="8" xfId="23" quotePrefix="1" applyNumberFormat="1" applyFont="1" applyFill="1" applyBorder="1" applyAlignment="1">
      <alignment horizontal="center" vertical="center"/>
    </xf>
    <xf numFmtId="49" fontId="7" fillId="8" borderId="27" xfId="23" quotePrefix="1" applyNumberFormat="1" applyFont="1" applyFill="1" applyBorder="1" applyAlignment="1">
      <alignment horizontal="center" vertical="center"/>
    </xf>
    <xf numFmtId="49" fontId="7" fillId="8" borderId="28" xfId="14" quotePrefix="1" applyNumberFormat="1" applyFont="1" applyFill="1" applyBorder="1" applyAlignment="1">
      <alignment horizontal="center" vertical="center"/>
    </xf>
    <xf numFmtId="49" fontId="7" fillId="8" borderId="8" xfId="14" quotePrefix="1" applyNumberFormat="1" applyFont="1" applyFill="1" applyBorder="1" applyAlignment="1">
      <alignment horizontal="center" vertical="center"/>
    </xf>
    <xf numFmtId="49" fontId="7" fillId="8" borderId="29" xfId="14" quotePrefix="1" applyNumberFormat="1" applyFont="1" applyFill="1" applyBorder="1" applyAlignment="1">
      <alignment horizontal="center" vertical="center"/>
    </xf>
    <xf numFmtId="0" fontId="3" fillId="9" borderId="0" xfId="0" applyFont="1" applyFill="1">
      <alignment vertical="center"/>
    </xf>
    <xf numFmtId="0" fontId="11" fillId="9" borderId="0" xfId="6" applyFont="1" applyFill="1" applyAlignment="1">
      <alignment horizontal="left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141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49" fontId="7" fillId="8" borderId="16" xfId="14" quotePrefix="1" applyNumberFormat="1" applyFont="1" applyFill="1" applyBorder="1" applyAlignment="1">
      <alignment horizontal="center" vertical="center"/>
    </xf>
    <xf numFmtId="49" fontId="7" fillId="8" borderId="9" xfId="14" quotePrefix="1" applyNumberFormat="1" applyFont="1" applyFill="1" applyBorder="1" applyAlignment="1">
      <alignment horizontal="center" vertical="center"/>
    </xf>
  </cellXfs>
  <cellStyles count="31">
    <cellStyle name="style1496047240918" xfId="1"/>
    <cellStyle name="style1496047241121" xfId="4"/>
    <cellStyle name="style1496047241168" xfId="5"/>
    <cellStyle name="style1496047241168 2" xfId="26"/>
    <cellStyle name="style1496047241215" xfId="6"/>
    <cellStyle name="style1496047241621 2" xfId="13"/>
    <cellStyle name="style1496047241762 2" xfId="22"/>
    <cellStyle name="style1498471706391" xfId="7"/>
    <cellStyle name="style1527558546663" xfId="2"/>
    <cellStyle name="style1527558546694" xfId="3"/>
    <cellStyle name="style1527558546866" xfId="8"/>
    <cellStyle name="style1527558546897" xfId="9"/>
    <cellStyle name="style1527558546944" xfId="16"/>
    <cellStyle name="style1527558546976" xfId="30"/>
    <cellStyle name="style1550626582559" xfId="10"/>
    <cellStyle name="style1550626582589" xfId="18"/>
    <cellStyle name="style1550626582604" xfId="29"/>
    <cellStyle name="style1550626582620" xfId="25"/>
    <cellStyle name="style1550626582751" xfId="14"/>
    <cellStyle name="style1550626582766" xfId="15"/>
    <cellStyle name="style1550626582795" xfId="23"/>
    <cellStyle name="style1550626582809" xfId="19"/>
    <cellStyle name="style1551160510251" xfId="12"/>
    <cellStyle name="style1551160510310" xfId="11"/>
    <cellStyle name="style1551160510346" xfId="20"/>
    <cellStyle name="style1551160510364" xfId="21"/>
    <cellStyle name="백분율" xfId="28" builtinId="5"/>
    <cellStyle name="쉼표 [0]" xfId="27" builtinId="6"/>
    <cellStyle name="표준" xfId="0" builtinId="0"/>
    <cellStyle name="표준 10" xfId="24"/>
    <cellStyle name="표준 2 2" xfId="17"/>
  </cellStyles>
  <dxfs count="0"/>
  <tableStyles count="0" defaultTableStyle="TableStyleMedium2" defaultPivotStyle="PivotStyleLight16"/>
  <colors>
    <mruColors>
      <color rgb="FF338CC9"/>
      <color rgb="FF2D7DCE"/>
      <color rgb="FFB8D3EF"/>
      <color rgb="FFC0E6F5"/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7455555555558"/>
          <c:y val="3.3804871812226911E-2"/>
          <c:w val="0.84861011111111107"/>
          <c:h val="0.86565899179553196"/>
        </c:manualLayout>
      </c:layout>
      <c:stockChart>
        <c:ser>
          <c:idx val="0"/>
          <c:order val="0"/>
          <c:tx>
            <c:strRef>
              <c:f>'GMD_(FW)Prices graph'!$B$10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10"/>
            <c:spPr>
              <a:solidFill>
                <a:srgbClr val="B29AC6"/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81823102809261E-2"/>
                  <c:y val="-0.12120328798441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4-463B-B378-71EBEAAEFFF2}"/>
                </c:ext>
              </c:extLst>
            </c:dLbl>
            <c:dLbl>
              <c:idx val="1"/>
              <c:layout>
                <c:manualLayout>
                  <c:x val="-4.3381823102809261E-2"/>
                  <c:y val="-0.11356240928336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4-463B-B378-71EBEAAEFFF2}"/>
                </c:ext>
              </c:extLst>
            </c:dLbl>
            <c:dLbl>
              <c:idx val="2"/>
              <c:layout>
                <c:manualLayout>
                  <c:x val="-4.3381823102809261E-2"/>
                  <c:y val="-0.1059215305823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4-463B-B378-71EBEAAEFFF2}"/>
                </c:ext>
              </c:extLst>
            </c:dLbl>
            <c:dLbl>
              <c:idx val="3"/>
              <c:layout>
                <c:manualLayout>
                  <c:x val="-4.3381823102809358E-2"/>
                  <c:y val="-9.8280651881265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4-463B-B378-71EBEAAEFFF2}"/>
                </c:ext>
              </c:extLst>
            </c:dLbl>
            <c:dLbl>
              <c:idx val="5"/>
              <c:layout>
                <c:manualLayout>
                  <c:x val="-4.3381823102809261E-2"/>
                  <c:y val="-0.10592153058231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4-463B-B378-71EBEAAEFFF2}"/>
                </c:ext>
              </c:extLst>
            </c:dLbl>
            <c:dLbl>
              <c:idx val="6"/>
              <c:layout>
                <c:manualLayout>
                  <c:x val="-4.2113442191043134E-2"/>
                  <c:y val="-0.11738284863389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4-463B-B378-71EBEAAEFFF2}"/>
                </c:ext>
              </c:extLst>
            </c:dLbl>
            <c:dLbl>
              <c:idx val="7"/>
              <c:layout>
                <c:manualLayout>
                  <c:x val="-2.4509471324608262E-2"/>
                  <c:y val="-0.1421616290063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4-463B-B378-71EBEAAEFFF2}"/>
                </c:ext>
              </c:extLst>
            </c:dLbl>
            <c:spPr>
              <a:solidFill>
                <a:srgbClr val="7A75B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altLang="ko-KR" sz="11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'GMD_(FW)Prices graph'!$C$9:$J$9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'GMD_(FW)Prices graph'!$C$10:$J$10</c:f>
              <c:numCache>
                <c:formatCode>_(* #,##0_);_(* \(#,##0\);_(* "-"_);_(@_)</c:formatCode>
                <c:ptCount val="8"/>
                <c:pt idx="0">
                  <c:v>748709.7062909191</c:v>
                </c:pt>
                <c:pt idx="1">
                  <c:v>608369.39289331506</c:v>
                </c:pt>
                <c:pt idx="2">
                  <c:v>667677.62771331577</c:v>
                </c:pt>
                <c:pt idx="3">
                  <c:v>599527.42541697179</c:v>
                </c:pt>
                <c:pt idx="4">
                  <c:v>593497.7886602669</c:v>
                </c:pt>
                <c:pt idx="5">
                  <c:v>685271.49169804854</c:v>
                </c:pt>
                <c:pt idx="6">
                  <c:v>793920.29529284709</c:v>
                </c:pt>
                <c:pt idx="7">
                  <c:v>831945.07478568435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034-463B-B378-71EBEAAEFFF2}"/>
            </c:ext>
          </c:extLst>
        </c:ser>
        <c:ser>
          <c:idx val="1"/>
          <c:order val="1"/>
          <c:tx>
            <c:strRef>
              <c:f>'GMD_(FW)Prices graph'!$B$11</c:f>
              <c:strCache>
                <c:ptCount val="1"/>
                <c:pt idx="0">
                  <c:v>고가평균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0"/>
                  <c:y val="-5.8796296296296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34-463B-B378-71EBEAAEF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'GMD_(FW)Prices graph'!$C$9:$J$9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'GMD_(FW)Prices graph'!$C$11:$J$11</c:f>
              <c:numCache>
                <c:formatCode>_(* #,##0_);_(* \(#,##0\);_(* "-"_);_(@_)</c:formatCode>
                <c:ptCount val="8"/>
                <c:pt idx="0">
                  <c:v>2038488.5984701517</c:v>
                </c:pt>
                <c:pt idx="1">
                  <c:v>1568289.0790533337</c:v>
                </c:pt>
                <c:pt idx="2">
                  <c:v>1734393.5238227521</c:v>
                </c:pt>
                <c:pt idx="3">
                  <c:v>1551246.0112903055</c:v>
                </c:pt>
                <c:pt idx="4">
                  <c:v>1534090.2837047128</c:v>
                </c:pt>
                <c:pt idx="5">
                  <c:v>1765568.0973298117</c:v>
                </c:pt>
                <c:pt idx="6">
                  <c:v>2019618.7760001777</c:v>
                </c:pt>
                <c:pt idx="7">
                  <c:v>2144899.9355129115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034-463B-B378-71EBEAAEFFF2}"/>
            </c:ext>
          </c:extLst>
        </c:ser>
        <c:ser>
          <c:idx val="2"/>
          <c:order val="2"/>
          <c:tx>
            <c:strRef>
              <c:f>'GMD_(FW)Prices graph'!$B$12</c:f>
              <c:strCache>
                <c:ptCount val="1"/>
                <c:pt idx="0">
                  <c:v>중가평균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'GMD_(FW)Prices graph'!$C$9:$J$9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'GMD_(FW)Prices graph'!$C$12:$J$12</c:f>
              <c:numCache>
                <c:formatCode>_(* #,##0_);_(* \(#,##0\);_(* "-"_);_(@_)</c:formatCode>
                <c:ptCount val="8"/>
                <c:pt idx="0">
                  <c:v>177325.41436451607</c:v>
                </c:pt>
                <c:pt idx="1">
                  <c:v>188969.99926521952</c:v>
                </c:pt>
                <c:pt idx="2">
                  <c:v>208111.47688218093</c:v>
                </c:pt>
                <c:pt idx="3">
                  <c:v>193894.53545051898</c:v>
                </c:pt>
                <c:pt idx="4">
                  <c:v>189173.83744366118</c:v>
                </c:pt>
                <c:pt idx="5">
                  <c:v>227559.69698262998</c:v>
                </c:pt>
                <c:pt idx="6">
                  <c:v>275497.31597460655</c:v>
                </c:pt>
                <c:pt idx="7">
                  <c:v>266483.5562268084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034-463B-B378-71EBEAAEFFF2}"/>
            </c:ext>
          </c:extLst>
        </c:ser>
        <c:ser>
          <c:idx val="3"/>
          <c:order val="3"/>
          <c:tx>
            <c:strRef>
              <c:f>'GMD_(FW)Prices graph'!$B$13</c:f>
              <c:strCache>
                <c:ptCount val="1"/>
                <c:pt idx="0">
                  <c:v>저가평균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'GMD_(FW)Prices graph'!$C$9:$J$9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'GMD_(FW)Prices graph'!$C$13:$J$13</c:f>
              <c:numCache>
                <c:formatCode>_(* #,##0_);_(* \(#,##0\);_(* "-"_);_(@_)</c:formatCode>
                <c:ptCount val="8"/>
                <c:pt idx="0">
                  <c:v>43775.498641666665</c:v>
                </c:pt>
                <c:pt idx="1">
                  <c:v>65410.047823128472</c:v>
                </c:pt>
                <c:pt idx="2">
                  <c:v>61640.431176753285</c:v>
                </c:pt>
                <c:pt idx="3">
                  <c:v>55439.757201804226</c:v>
                </c:pt>
                <c:pt idx="4">
                  <c:v>58098.660475076533</c:v>
                </c:pt>
                <c:pt idx="5">
                  <c:v>69083.866457791664</c:v>
                </c:pt>
                <c:pt idx="6">
                  <c:v>85768.455830691935</c:v>
                </c:pt>
                <c:pt idx="7">
                  <c:v>85277.188692099138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034-463B-B378-71EBEAAE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9050" cap="flat" cmpd="sng" algn="ctr">
              <a:solidFill>
                <a:srgbClr val="43264E"/>
              </a:solidFill>
              <a:round/>
            </a:ln>
            <a:effectLst/>
          </c:spPr>
        </c:hiLowLines>
        <c:axId val="182228864"/>
        <c:axId val="182230400"/>
      </c:stockChart>
      <c:catAx>
        <c:axId val="182228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82230400"/>
        <c:crossesAt val="-2000000"/>
        <c:auto val="1"/>
        <c:lblAlgn val="ctr"/>
        <c:lblOffset val="100"/>
        <c:noMultiLvlLbl val="0"/>
      </c:catAx>
      <c:valAx>
        <c:axId val="182230400"/>
        <c:scaling>
          <c:orientation val="minMax"/>
          <c:max val="2300000"/>
          <c:min val="-20000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222886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3026222222222215E-2"/>
          <c:y val="3.5689197530864199E-2"/>
          <c:w val="0.11491567460317463"/>
          <c:h val="0.316435493827160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56459442122892"/>
          <c:y val="7.1651975370657442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graph'!$B$136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4582532378158221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9740422783906937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803-4792-8186-C418EAA49E4B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graph'!$C$135:$E$135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graph'!$C$136:$E$136</c:f>
              <c:numCache>
                <c:formatCode>_(* #,##0_);_(* \(#,##0\);_(* "-"_);_(@_)</c:formatCode>
                <c:ptCount val="3"/>
                <c:pt idx="0">
                  <c:v>748039.25446312409</c:v>
                </c:pt>
                <c:pt idx="1">
                  <c:v>880661.27392785938</c:v>
                </c:pt>
                <c:pt idx="2">
                  <c:v>1035822.5193482661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803-4792-8186-C418EAA49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204416"/>
        <c:axId val="19620595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graph'!$B$137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graph'!$C$137:$E$137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1803913.2875511346</c:v>
                      </c:pt>
                      <c:pt idx="1">
                        <c:v>2278301.4523809524</c:v>
                      </c:pt>
                      <c:pt idx="2">
                        <c:v>2528280.8253968274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803-4792-8186-C418EAA49E4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graph'!$B$138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graph'!$C$138:$E$138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219153.41109637142</c:v>
                      </c:pt>
                      <c:pt idx="1">
                        <c:v>279397.85744382039</c:v>
                      </c:pt>
                      <c:pt idx="2">
                        <c:v>284633.78099173581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803-4792-8186-C418EAA49E4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graph'!$B$139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graph'!$C$139:$E$139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67888.444168734568</c:v>
                      </c:pt>
                      <c:pt idx="1">
                        <c:v>75910.42356687905</c:v>
                      </c:pt>
                      <c:pt idx="2">
                        <c:v>81854.970223325174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803-4792-8186-C418EAA49E4B}"/>
                  </c:ext>
                </c:extLst>
              </c15:ser>
            </c15:filteredLineSeries>
          </c:ext>
        </c:extLst>
      </c:stockChart>
      <c:catAx>
        <c:axId val="196204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205952"/>
        <c:crossesAt val="-2000000"/>
        <c:auto val="1"/>
        <c:lblAlgn val="ctr"/>
        <c:lblOffset val="100"/>
        <c:noMultiLvlLbl val="0"/>
      </c:catAx>
      <c:valAx>
        <c:axId val="196205952"/>
        <c:scaling>
          <c:orientation val="minMax"/>
          <c:max val="1300000"/>
          <c:min val="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204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8992478404616"/>
          <c:y val="6.75000985273446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graph'!$B$114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1849569152028137E-2"/>
                  <c:y val="-6.93853748169797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6142437345578926"/>
                      <c:h val="8.06137134803083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B05-485C-94E2-E5E7C06142C6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graph'!$C$113:$E$113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graph'!$C$114:$E$114</c:f>
              <c:numCache>
                <c:formatCode>_(* #,##0_);_(* \(#,##0\);_(* "-"_);_(@_)</c:formatCode>
                <c:ptCount val="3"/>
                <c:pt idx="0">
                  <c:v>460065.63065898448</c:v>
                </c:pt>
                <c:pt idx="1">
                  <c:v>519520.62987322675</c:v>
                </c:pt>
                <c:pt idx="2">
                  <c:v>506429.88178733451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B05-485C-94E2-E5E7C0614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336256"/>
        <c:axId val="19633804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graph'!$B$115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graph'!$C$115:$E$115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1316571.3266569613</c:v>
                      </c:pt>
                      <c:pt idx="1">
                        <c:v>1493365.3642361141</c:v>
                      </c:pt>
                      <c:pt idx="2">
                        <c:v>1591242.9542857155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3B05-485C-94E2-E5E7C06142C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graph'!$B$116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graph'!$C$116:$E$116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215646.9012448354</c:v>
                      </c:pt>
                      <c:pt idx="1">
                        <c:v>246791.26529318502</c:v>
                      </c:pt>
                      <c:pt idx="2">
                        <c:v>246583.99647058782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B05-485C-94E2-E5E7C06142C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graph'!$B$117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graph'!$C$117:$E$117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66060.968110584348</c:v>
                      </c:pt>
                      <c:pt idx="1">
                        <c:v>83207.4140484737</c:v>
                      </c:pt>
                      <c:pt idx="2">
                        <c:v>77855.082478725395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B05-485C-94E2-E5E7C06142C6}"/>
                  </c:ext>
                </c:extLst>
              </c15:ser>
            </c15:filteredLineSeries>
          </c:ext>
        </c:extLst>
      </c:stockChart>
      <c:catAx>
        <c:axId val="19633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338048"/>
        <c:crossesAt val="-2000000"/>
        <c:auto val="1"/>
        <c:lblAlgn val="ctr"/>
        <c:lblOffset val="100"/>
        <c:noMultiLvlLbl val="0"/>
      </c:catAx>
      <c:valAx>
        <c:axId val="196338048"/>
        <c:scaling>
          <c:orientation val="minMax"/>
          <c:max val="6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33625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15608295740091"/>
          <c:y val="7.158862251078156E-2"/>
          <c:w val="0.44249535777283694"/>
          <c:h val="0.82412716187932866"/>
        </c:manualLayout>
      </c:layout>
      <c:stockChart>
        <c:ser>
          <c:idx val="0"/>
          <c:order val="0"/>
          <c:tx>
            <c:strRef>
              <c:f>'GMD_(FW)Prices graph'!$B$103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738427036645588E-2"/>
                  <c:y val="-7.33229650517589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3130010224515885"/>
                      <c:h val="8.0476600310729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AA4-4EAD-AFAF-7F297EB2A66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graph'!$C$102:$E$102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graph'!$C$103:$E$103</c:f>
              <c:numCache>
                <c:formatCode>_(* #,##0_);_(* \(#,##0\);_(* "-"_);_(@_)</c:formatCode>
                <c:ptCount val="3"/>
                <c:pt idx="0">
                  <c:v>1086951.5217996114</c:v>
                </c:pt>
                <c:pt idx="1">
                  <c:v>1290398.8684059936</c:v>
                </c:pt>
                <c:pt idx="2">
                  <c:v>1309414.8697307147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AA4-4EAD-AFAF-7F297EB2A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394368"/>
        <c:axId val="19733824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graph'!$B$104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graph'!$C$104:$E$104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2232083.4355084449</c:v>
                      </c:pt>
                      <c:pt idx="1">
                        <c:v>2457961.4942748053</c:v>
                      </c:pt>
                      <c:pt idx="2">
                        <c:v>2484624.8230264434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AA4-4EAD-AFAF-7F297EB2A66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graph'!$B$105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graph'!$C$105:$E$105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248800.02786265261</c:v>
                      </c:pt>
                      <c:pt idx="1">
                        <c:v>319500.74752763187</c:v>
                      </c:pt>
                      <c:pt idx="2">
                        <c:v>310113.39275014884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AA4-4EAD-AFAF-7F297EB2A66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graph'!$B$106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graph'!$C$106:$E$106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87720.931389365389</c:v>
                      </c:pt>
                      <c:pt idx="1">
                        <c:v>93408.538461538381</c:v>
                      </c:pt>
                      <c:pt idx="2">
                        <c:v>107518.26610644249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AA4-4EAD-AFAF-7F297EB2A664}"/>
                  </c:ext>
                </c:extLst>
              </c15:ser>
            </c15:filteredLineSeries>
          </c:ext>
        </c:extLst>
      </c:stockChart>
      <c:catAx>
        <c:axId val="19639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338240"/>
        <c:crossesAt val="-2000000"/>
        <c:auto val="1"/>
        <c:lblAlgn val="ctr"/>
        <c:lblOffset val="100"/>
        <c:noMultiLvlLbl val="0"/>
      </c:catAx>
      <c:valAx>
        <c:axId val="197338240"/>
        <c:scaling>
          <c:orientation val="minMax"/>
          <c:max val="1500000"/>
          <c:min val="9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39436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0304711387993875E-2"/>
          <c:y val="8.544813626537047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6768554966752"/>
          <c:y val="6.332903751777226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graph'!$B$125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836329523172995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6236114522226831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FD1-412F-803A-DEE2B58206FF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graph'!$C$124:$E$124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graph'!$C$125:$E$125</c:f>
              <c:numCache>
                <c:formatCode>_(* #,##0_);_(* \(#,##0\);_(* "-"_);_(@_)</c:formatCode>
                <c:ptCount val="3"/>
                <c:pt idx="0">
                  <c:v>511896.91740165371</c:v>
                </c:pt>
                <c:pt idx="1">
                  <c:v>543442.14414564706</c:v>
                </c:pt>
                <c:pt idx="2">
                  <c:v>615078.17025656183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FD1-412F-803A-DEE2B5820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378816"/>
        <c:axId val="19738035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graph'!$B$126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graph'!$C$126:$E$126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1509071.8430254352</c:v>
                      </c:pt>
                      <c:pt idx="1">
                        <c:v>1656747.0779135362</c:v>
                      </c:pt>
                      <c:pt idx="2">
                        <c:v>1876955.5417422876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FD1-412F-803A-DEE2B58206F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graph'!$B$127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graph'!$C$127:$E$127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217254.41086018717</c:v>
                      </c:pt>
                      <c:pt idx="1">
                        <c:v>257286.10992030762</c:v>
                      </c:pt>
                      <c:pt idx="2">
                        <c:v>241864.30636433835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FD1-412F-803A-DEE2B58206F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graph'!$B$128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graph'!$C$128:$E$128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64837.969777702987</c:v>
                      </c:pt>
                      <c:pt idx="1">
                        <c:v>86934.936519257884</c:v>
                      </c:pt>
                      <c:pt idx="2">
                        <c:v>82787.054068241167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FD1-412F-803A-DEE2B58206FF}"/>
                  </c:ext>
                </c:extLst>
              </c15:ser>
            </c15:filteredLineSeries>
          </c:ext>
        </c:extLst>
      </c:stockChart>
      <c:catAx>
        <c:axId val="19737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380352"/>
        <c:crossesAt val="-2000000"/>
        <c:auto val="1"/>
        <c:lblAlgn val="ctr"/>
        <c:lblOffset val="100"/>
        <c:noMultiLvlLbl val="0"/>
      </c:catAx>
      <c:valAx>
        <c:axId val="197380352"/>
        <c:scaling>
          <c:orientation val="minMax"/>
          <c:max val="7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3788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56459442122892"/>
          <c:y val="7.1651975370657442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graph'!$B$136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4582532378158221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9740422783906937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687-47AC-84D2-A6872C84C901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graph'!$C$135:$E$135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graph'!$C$136:$E$136</c:f>
              <c:numCache>
                <c:formatCode>_(* #,##0_);_(* \(#,##0\);_(* "-"_);_(@_)</c:formatCode>
                <c:ptCount val="3"/>
                <c:pt idx="0">
                  <c:v>748039.25446312409</c:v>
                </c:pt>
                <c:pt idx="1">
                  <c:v>880661.27392785938</c:v>
                </c:pt>
                <c:pt idx="2">
                  <c:v>1035822.5193482661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687-47AC-84D2-A6872C84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117440"/>
        <c:axId val="197118976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graph'!$B$137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graph'!$C$137:$E$137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1803913.2875511346</c:v>
                      </c:pt>
                      <c:pt idx="1">
                        <c:v>2278301.4523809524</c:v>
                      </c:pt>
                      <c:pt idx="2">
                        <c:v>2528280.8253968274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687-47AC-84D2-A6872C84C90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graph'!$B$138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graph'!$C$138:$E$138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219153.41109637142</c:v>
                      </c:pt>
                      <c:pt idx="1">
                        <c:v>279397.85744382039</c:v>
                      </c:pt>
                      <c:pt idx="2">
                        <c:v>284633.78099173581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687-47AC-84D2-A6872C84C90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graph'!$B$139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graph'!$C$139:$E$139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67888.444168734568</c:v>
                      </c:pt>
                      <c:pt idx="1">
                        <c:v>75910.42356687905</c:v>
                      </c:pt>
                      <c:pt idx="2">
                        <c:v>81854.970223325174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687-47AC-84D2-A6872C84C901}"/>
                  </c:ext>
                </c:extLst>
              </c15:ser>
            </c15:filteredLineSeries>
          </c:ext>
        </c:extLst>
      </c:stockChart>
      <c:catAx>
        <c:axId val="197117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118976"/>
        <c:crossesAt val="-2000000"/>
        <c:auto val="1"/>
        <c:lblAlgn val="ctr"/>
        <c:lblOffset val="100"/>
        <c:noMultiLvlLbl val="0"/>
      </c:catAx>
      <c:valAx>
        <c:axId val="197118976"/>
        <c:scaling>
          <c:orientation val="minMax"/>
          <c:max val="1300000"/>
          <c:min val="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117440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8992478404616"/>
          <c:y val="6.75000985273446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graph'!$B$230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7582099843195695"/>
                  <c:y val="8.1328511131063763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690094638627238"/>
                      <c:h val="8.4584336793347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0D6-4749-94FA-3B6418C15374}"/>
                </c:ext>
              </c:extLst>
            </c:dLbl>
            <c:dLbl>
              <c:idx val="1"/>
              <c:layout>
                <c:manualLayout>
                  <c:x val="-0.17111316229431028"/>
                  <c:y val="8.9854075236424968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690094638627238"/>
                      <c:h val="8.4584336793347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0D6-4749-94FA-3B6418C15374}"/>
                </c:ext>
              </c:extLst>
            </c:dLbl>
            <c:dLbl>
              <c:idx val="2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graph'!$C$229:$E$229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graph'!$C$230:$E$230</c:f>
              <c:numCache>
                <c:formatCode>_(* #,##0_);_(* \(#,##0\);_(* "-"_);_(@_)</c:formatCode>
                <c:ptCount val="3"/>
                <c:pt idx="0">
                  <c:v>550535.88182676956</c:v>
                </c:pt>
                <c:pt idx="1">
                  <c:v>676562.25270375167</c:v>
                </c:pt>
                <c:pt idx="2">
                  <c:v>684097.69806515239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0D6-4749-94FA-3B6418C1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175552"/>
        <c:axId val="19726336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graph'!$B$231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graph'!$C$229:$E$229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graph'!$C$231:$E$231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1737278.7916545747</c:v>
                      </c:pt>
                      <c:pt idx="1">
                        <c:v>2142293.5632887208</c:v>
                      </c:pt>
                      <c:pt idx="2">
                        <c:v>2104614.7145744893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0D6-4749-94FA-3B6418C1537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graph'!$B$232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graph'!$C$229:$E$229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graph'!$C$232:$E$232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224973.52605496565</c:v>
                      </c:pt>
                      <c:pt idx="1">
                        <c:v>271516.75489946542</c:v>
                      </c:pt>
                      <c:pt idx="2">
                        <c:v>258972.16417414355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0D6-4749-94FA-3B6418C1537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graph'!$B$233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graph'!$C$229:$E$229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graph'!$C$233:$E$233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69294.051678843185</c:v>
                      </c:pt>
                      <c:pt idx="1">
                        <c:v>88560.254721930425</c:v>
                      </c:pt>
                      <c:pt idx="2">
                        <c:v>87131.064654020563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0D6-4749-94FA-3B6418C15374}"/>
                  </c:ext>
                </c:extLst>
              </c15:ser>
            </c15:filteredLineSeries>
          </c:ext>
        </c:extLst>
      </c:stockChart>
      <c:catAx>
        <c:axId val="19717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263360"/>
        <c:crossesAt val="-2000000"/>
        <c:auto val="1"/>
        <c:lblAlgn val="ctr"/>
        <c:lblOffset val="100"/>
        <c:noMultiLvlLbl val="0"/>
      </c:catAx>
      <c:valAx>
        <c:axId val="197263360"/>
        <c:scaling>
          <c:orientation val="minMax"/>
          <c:max val="8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17555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15608295740091"/>
          <c:y val="7.158862251078156E-2"/>
          <c:w val="0.44249535777283694"/>
          <c:h val="0.82412716187932866"/>
        </c:manualLayout>
      </c:layout>
      <c:stockChart>
        <c:ser>
          <c:idx val="0"/>
          <c:order val="0"/>
          <c:tx>
            <c:strRef>
              <c:f>'GMD_(FW)Prices graph'!$B$219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1555339658391636"/>
                  <c:y val="7.267702417574906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7083869720825409"/>
                      <c:h val="8.44380363867623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171-431D-A347-7498466297D1}"/>
                </c:ext>
              </c:extLst>
            </c:dLbl>
            <c:dLbl>
              <c:idx val="1"/>
              <c:layout>
                <c:manualLayout>
                  <c:x val="-0.10733501986215571"/>
                  <c:y val="6.416620622248014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7083869720825409"/>
                      <c:h val="8.44380363867623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171-431D-A347-7498466297D1}"/>
                </c:ext>
              </c:extLst>
            </c:dLbl>
            <c:dLbl>
              <c:idx val="2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graph'!$C$218:$E$218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graph'!$C$219:$E$219</c:f>
              <c:numCache>
                <c:formatCode>_(* #,##0_);_(* \(#,##0\);_(* "-"_);_(@_)</c:formatCode>
                <c:ptCount val="3"/>
                <c:pt idx="0">
                  <c:v>854369.78075433045</c:v>
                </c:pt>
                <c:pt idx="1">
                  <c:v>1076806.9867100879</c:v>
                </c:pt>
                <c:pt idx="2">
                  <c:v>1179486.3521702792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171-431D-A347-74984662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299584"/>
        <c:axId val="19730956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graph'!$B$220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graph'!$C$218:$E$218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graph'!$C$220:$E$220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1743660.4659619764</c:v>
                      </c:pt>
                      <c:pt idx="1">
                        <c:v>2037625.460491041</c:v>
                      </c:pt>
                      <c:pt idx="2">
                        <c:v>2289337.3920296766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E171-431D-A347-7498466297D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graph'!$B$221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graph'!$C$218:$E$218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graph'!$C$221:$E$221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233888.16556701114</c:v>
                      </c:pt>
                      <c:pt idx="1">
                        <c:v>293357.11685962474</c:v>
                      </c:pt>
                      <c:pt idx="2">
                        <c:v>279117.18978723558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71-431D-A347-7498466297D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graph'!$B$222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graph'!$C$218:$E$218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graph'!$C$222:$E$222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72377.396298137086</c:v>
                      </c:pt>
                      <c:pt idx="1">
                        <c:v>93794.62875197464</c:v>
                      </c:pt>
                      <c:pt idx="2">
                        <c:v>89543.938038964945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71-431D-A347-7498466297D1}"/>
                  </c:ext>
                </c:extLst>
              </c15:ser>
            </c15:filteredLineSeries>
          </c:ext>
        </c:extLst>
      </c:stockChart>
      <c:catAx>
        <c:axId val="19729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309568"/>
        <c:crossesAt val="-2000000"/>
        <c:auto val="1"/>
        <c:lblAlgn val="ctr"/>
        <c:lblOffset val="100"/>
        <c:noMultiLvlLbl val="0"/>
      </c:catAx>
      <c:valAx>
        <c:axId val="197309568"/>
        <c:scaling>
          <c:orientation val="minMax"/>
          <c:max val="1300000"/>
          <c:min val="7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29958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0304711387993875E-2"/>
          <c:y val="8.544813626537047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4975957901856"/>
          <c:y val="7.652309603904644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graph'!$B$241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7155649031314296"/>
                  <c:y val="7.6891416660722314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F0F-4A04-9559-0FA02691B2A4}"/>
                </c:ext>
              </c:extLst>
            </c:dLbl>
            <c:dLbl>
              <c:idx val="1"/>
              <c:layout>
                <c:manualLayout>
                  <c:x val="-0.17155649031314302"/>
                  <c:y val="8.1144556868000942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F0F-4A04-9559-0FA02691B2A4}"/>
                </c:ext>
              </c:extLst>
            </c:dLbl>
            <c:dLbl>
              <c:idx val="2"/>
              <c:layout>
                <c:manualLayout>
                  <c:x val="-0.11903026622503954"/>
                  <c:y val="-8.89810514231442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F0F-4A04-9559-0FA02691B2A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graph'!$C$240:$E$240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graph'!$C$241:$E$241</c:f>
              <c:numCache>
                <c:formatCode>_(* #,##0_);_(* \(#,##0\);_(* "-"_);_(@_)</c:formatCode>
                <c:ptCount val="3"/>
                <c:pt idx="0">
                  <c:v>469982.98588687304</c:v>
                </c:pt>
                <c:pt idx="1">
                  <c:v>589565.51346562512</c:v>
                </c:pt>
                <c:pt idx="2">
                  <c:v>602338.40348580747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F0F-4A04-9559-0FA02691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821184"/>
        <c:axId val="19782272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graph'!$B$242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graph'!$C$240:$E$240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graph'!$C$242:$E$242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1624806.468379546</c:v>
                      </c:pt>
                      <c:pt idx="1">
                        <c:v>1890461.8403037563</c:v>
                      </c:pt>
                      <c:pt idx="2">
                        <c:v>1974793.9408449121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DF0F-4A04-9559-0FA02691B2A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graph'!$B$243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graph'!$C$240:$E$240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graph'!$C$243:$E$243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223039.51594155902</c:v>
                      </c:pt>
                      <c:pt idx="1">
                        <c:v>281613.96824433608</c:v>
                      </c:pt>
                      <c:pt idx="2">
                        <c:v>267034.18836757605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F0F-4A04-9559-0FA02691B2A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graph'!$B$244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graph'!$C$240:$E$240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graph'!$C$244:$E$244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65691.353110424607</c:v>
                      </c:pt>
                      <c:pt idx="1">
                        <c:v>84909.09670752642</c:v>
                      </c:pt>
                      <c:pt idx="2">
                        <c:v>82893.578795944559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F0F-4A04-9559-0FA02691B2A4}"/>
                  </c:ext>
                </c:extLst>
              </c15:ser>
            </c15:filteredLineSeries>
          </c:ext>
        </c:extLst>
      </c:stockChart>
      <c:catAx>
        <c:axId val="19782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822720"/>
        <c:crossesAt val="-2000000"/>
        <c:auto val="1"/>
        <c:lblAlgn val="ctr"/>
        <c:lblOffset val="100"/>
        <c:noMultiLvlLbl val="0"/>
      </c:catAx>
      <c:valAx>
        <c:axId val="197822720"/>
        <c:scaling>
          <c:orientation val="minMax"/>
          <c:max val="7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82118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'[1]GMD_(FW)Price_graph'!$B$166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126215467974162E-2"/>
                  <c:y val="9.609868337828189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5133137513642998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DF4-4A64-9784-BB73E02515F9}"/>
                </c:ext>
              </c:extLst>
            </c:dLbl>
            <c:dLbl>
              <c:idx val="1"/>
              <c:layout>
                <c:manualLayout>
                  <c:x val="-3.1452442316613594E-2"/>
                  <c:y val="-6.1115529257427394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5133137513642998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DF4-4A64-9784-BB73E02515F9}"/>
                </c:ext>
              </c:extLst>
            </c:dLbl>
            <c:dLbl>
              <c:idx val="2"/>
              <c:layout>
                <c:manualLayout>
                  <c:x val="-6.4667162697126732E-2"/>
                  <c:y val="-7.761214937470715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5133137513642998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DF4-4A64-9784-BB73E02515F9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'[1]GMD_(FW)Price_graph'!$H$165:$J$165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'[1]GMD_(FW)Price_graph'!$C$165:$J$165</c15:sqref>
                  </c15:fullRef>
                </c:ext>
              </c:extLst>
            </c:numRef>
          </c:cat>
          <c:val>
            <c:numRef>
              <c:f>'[1]GMD_(FW)Price_graph'!$H$166:$J$166</c:f>
              <c:numCache>
                <c:formatCode>General</c:formatCode>
                <c:ptCount val="3"/>
                <c:pt idx="0">
                  <c:v>2568774.3450000035</c:v>
                </c:pt>
                <c:pt idx="1">
                  <c:v>2753101.54</c:v>
                </c:pt>
                <c:pt idx="2">
                  <c:v>3288708.29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'[1]GMD_(FW)Price_graph'!$C$166:$J$166</c15:sqref>
                  </c15:fullRef>
                </c:ext>
              </c:extLst>
            </c:numRef>
          </c:val>
          <c:smooth val="0"/>
          <c:extLst xmlns:c16r2="http://schemas.microsoft.com/office/drawing/2015/06/chart">
            <c:ext xmlns:c15="http://schemas.microsoft.com/office/drawing/2012/chart" uri="{02D57815-91ED-43cb-92C2-25804820EDAC}">
              <c15:categoryFilterExceptions>
                <c15:categoryFilterException>
                  <c15:sqref>'[1]GMD_(FW)Price_graph'!$F$166</c15:sqref>
                  <c15:dLbl>
                    <c:idx val="-1"/>
                    <c:layout>
                      <c:manualLayout>
                        <c:x val="-0.20470231025496119"/>
                        <c:y val="6.6612205506521568E-2"/>
                      </c:manualLayout>
                    </c:layout>
                    <c:spPr>
                      <a:solidFill>
                        <a:srgbClr val="B3AFC1"/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bg1"/>
                            </a:solidFill>
                            <a:latin typeface="나눔고딕" panose="020D0604000000000000" pitchFamily="50" charset="-127"/>
                            <a:ea typeface="나눔고딕" panose="020D0604000000000000" pitchFamily="50" charset="-127"/>
                            <a:cs typeface="+mn-cs"/>
                          </a:defRPr>
                        </a:pPr>
                        <a:endParaRPr lang="ko-KR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0.45332696660793564"/>
                            <c:h val="8.260962493919013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7-4DF4-4A64-9784-BB73E02515F9}"/>
                      </c:ext>
                    </c:extLst>
                  </c15:dLbl>
                </c15:categoryFilterException>
                <c15:categoryFilterException>
                  <c15:sqref>'[1]GMD_(FW)Price_graph'!$G$166</c15:sqref>
                  <c15:dLbl>
                    <c:idx val="-1"/>
                    <c:layout>
                      <c:manualLayout>
                        <c:x val="-0.1703703479838535"/>
                        <c:y val="0.12489788532472791"/>
                      </c:manualLayout>
                    </c:layout>
                    <c:spPr>
                      <a:solidFill>
                        <a:srgbClr val="B3AFC1"/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bg1"/>
                            </a:solidFill>
                            <a:latin typeface="나눔고딕" panose="020D0604000000000000" pitchFamily="50" charset="-127"/>
                            <a:ea typeface="나눔고딕" panose="020D0604000000000000" pitchFamily="50" charset="-127"/>
                            <a:cs typeface="+mn-cs"/>
                          </a:defRPr>
                        </a:pPr>
                        <a:endParaRPr lang="ko-KR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0.45332696660793564"/>
                            <c:h val="8.260962493919013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8-4DF4-4A64-9784-BB73E02515F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4DF4-4A64-9784-BB73E0251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7574016"/>
        <c:axId val="19757580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'[1]GMD_(FW)Price_graph'!$B$167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ullRef>
                          <c15:sqref>'[1]GMD_(FW)Price_graph'!$C$165:$J$165</c15:sqref>
                        </c15:fullRef>
                        <c15:formulaRef>
                          <c15:sqref>'[1]GMD_(FW)Price_graph'!$H$165:$J$165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'[1]GMD_(FW)Price_graph'!$C$167:$J$167</c15:sqref>
                        </c15:fullRef>
                        <c15:formulaRef>
                          <c15:sqref>'[1]GMD_(FW)Price_graph'!$H$167:$J$167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2568774.3450000035</c:v>
                      </c:pt>
                      <c:pt idx="1">
                        <c:v>2753101.54</c:v>
                      </c:pt>
                      <c:pt idx="2">
                        <c:v>3288708.29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DF4-4A64-9784-BB73E02515F9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'[1]GMD_(FW)Price_graph'!$B$168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'[1]GMD_(FW)Price_graph'!$C$165:$J$165</c15:sqref>
                        </c15:fullRef>
                        <c15:formulaRef>
                          <c15:sqref>'[1]GMD_(FW)Price_graph'!$H$165:$J$165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'[1]GMD_(FW)Price_graph'!$C$168:$J$168</c15:sqref>
                        </c15:fullRef>
                        <c15:formulaRef>
                          <c15:sqref>'[1]GMD_(FW)Price_graph'!$H$168:$J$168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F4-4A64-9784-BB73E02515F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'[1]GMD_(FW)Price_graph'!$B$169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'[1]GMD_(FW)Price_graph'!$C$165:$J$165</c15:sqref>
                        </c15:fullRef>
                        <c15:formulaRef>
                          <c15:sqref>'[1]GMD_(FW)Price_graph'!$H$165:$J$165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'[1]GMD_(FW)Price_graph'!$C$169:$J$169</c15:sqref>
                        </c15:fullRef>
                        <c15:formulaRef>
                          <c15:sqref>'[1]GMD_(FW)Price_graph'!$H$169:$J$169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DF4-4A64-9784-BB73E02515F9}"/>
                  </c:ext>
                </c:extLst>
              </c15:ser>
            </c15:filteredLineSeries>
          </c:ext>
        </c:extLst>
      </c:stockChart>
      <c:catAx>
        <c:axId val="19757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575808"/>
        <c:crossesAt val="-2000000"/>
        <c:auto val="1"/>
        <c:lblAlgn val="ctr"/>
        <c:lblOffset val="100"/>
        <c:noMultiLvlLbl val="0"/>
      </c:catAx>
      <c:valAx>
        <c:axId val="197575808"/>
        <c:scaling>
          <c:orientation val="minMax"/>
          <c:max val="4000000"/>
          <c:min val="200000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75740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dLbls>
          <c:showLegendKey val="0"/>
          <c:showVal val="0"/>
          <c:showCatName val="0"/>
          <c:showSerName val="0"/>
          <c:showPercent val="0"/>
          <c:showBubbleSize val="0"/>
        </c:dLbls>
        <c:axId val="196098688"/>
        <c:axId val="19612096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'GMD_(FW)Prices graph'!$B$49</c15:sqref>
                        </c15:formulaRef>
                      </c:ext>
                    </c:extLst>
                    <c:strCache>
                      <c:ptCount val="1"/>
                      <c:pt idx="0">
                        <c:v>평균가격</c:v>
                      </c:pt>
                    </c:strCache>
                  </c:strRef>
                </c:tx>
                <c:spPr>
                  <a:ln w="9525" cap="rnd">
                    <a:solidFill>
                      <a:schemeClr val="bg1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bg1">
                        <a:lumMod val="50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dLbls>
                  <c:spPr>
                    <a:solidFill>
                      <a:srgbClr val="B3AFC1"/>
                    </a:solidFill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bg1"/>
                          </a:solidFill>
                          <a:latin typeface="나눔고딕" panose="020D0604000000000000" pitchFamily="50" charset="-127"/>
                          <a:ea typeface="나눔고딕" panose="020D0604000000000000" pitchFamily="50" charset="-127"/>
                          <a:cs typeface="+mn-cs"/>
                        </a:defRPr>
                      </a:pPr>
                      <a:endParaRPr lang="ko-K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'GMD_(FW)Prices graph'!$C$49:$E$49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>
                  <c:ext uri="{02D57815-91ED-43cb-92C2-25804820EDAC}">
                    <c15:categoryFilterExceptions>
                      <c15:categoryFilterException>
                        <c15:sqref>'GMD_(FW)Prices graph'!$C$49</c15:sqref>
                        <c15:dLbl>
                          <c:idx val="-1"/>
                          <c:layout>
                            <c:manualLayout>
                              <c:x val="-2.0126215467974162E-2"/>
                              <c:y val="9.6098683378281896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4-81E4-42FD-B9B3-973FACEC5456}"/>
                            </c:ext>
                          </c:extLst>
                        </c15:dLbl>
                      </c15:categoryFilterException>
                      <c15:categoryFilterException>
                        <c15:sqref>'GMD_(FW)Prices graph'!$D$49</c15:sqref>
                        <c15:dLbl>
                          <c:idx val="-1"/>
                          <c:layout>
                            <c:manualLayout>
                              <c:x val="-3.1452442316613594E-2"/>
                              <c:y val="-6.1115529257427394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5-81E4-42FD-B9B3-973FACEC5456}"/>
                            </c:ext>
                          </c:extLst>
                        </c15:dLbl>
                      </c15:categoryFilterException>
                      <c15:categoryFilterException>
                        <c15:sqref>'GMD_(FW)Prices graph'!$E$49</c15:sqref>
                        <c15:dLbl>
                          <c:idx val="-1"/>
                          <c:layout>
                            <c:manualLayout>
                              <c:x val="-6.4667162697126732E-2"/>
                              <c:y val="-7.7612149374707159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6-81E4-42FD-B9B3-973FACEC5456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0-81E4-42FD-B9B3-973FACEC545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graph'!$B$50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graph'!$C$50:$E$50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1E4-42FD-B9B3-973FACEC545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graph'!$B$51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graph'!$C$51:$E$51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1E4-42FD-B9B3-973FACEC545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graph'!$B$52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graph'!$C$52:$E$52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1E4-42FD-B9B3-973FACEC5456}"/>
                  </c:ext>
                </c:extLst>
              </c15:ser>
            </c15:filteredLineSeries>
          </c:ext>
        </c:extLst>
      </c:stockChart>
      <c:catAx>
        <c:axId val="196098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120960"/>
        <c:crossesAt val="-2000000"/>
        <c:auto val="1"/>
        <c:lblAlgn val="ctr"/>
        <c:lblOffset val="100"/>
        <c:noMultiLvlLbl val="0"/>
      </c:catAx>
      <c:valAx>
        <c:axId val="196120960"/>
        <c:scaling>
          <c:orientation val="minMax"/>
          <c:max val="4000000"/>
          <c:min val="2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0986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230484123393498"/>
          <c:y val="7.158862251078156E-2"/>
          <c:w val="0.41634666094605044"/>
          <c:h val="0.82412716187932866"/>
        </c:manualLayout>
      </c:layout>
      <c:stockChart>
        <c:ser>
          <c:idx val="0"/>
          <c:order val="0"/>
          <c:tx>
            <c:strRef>
              <c:f>'GMD_(FW)Prices graph'!$B$38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639994165583992E-2"/>
                  <c:y val="7.220862449239610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B89-4ABD-9FA2-F06F23DC701C}"/>
                </c:ext>
              </c:extLst>
            </c:dLbl>
            <c:dLbl>
              <c:idx val="1"/>
              <c:layout>
                <c:manualLayout>
                  <c:x val="-3.2801090442712063E-3"/>
                  <c:y val="7.363956089993672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B89-4ABD-9FA2-F06F23DC701C}"/>
                </c:ext>
              </c:extLst>
            </c:dLbl>
            <c:dLbl>
              <c:idx val="2"/>
              <c:layout>
                <c:manualLayout>
                  <c:x val="-5.8014909137404438E-2"/>
                  <c:y val="-7.482806453452688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B89-4ABD-9FA2-F06F23DC701C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graph'!$C$37:$E$37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graph'!$C$38:$E$38</c:f>
              <c:numCache>
                <c:formatCode>_(* #,##0_);_(* \(#,##0\);_(* "-"_);_(@_)</c:formatCode>
                <c:ptCount val="3"/>
                <c:pt idx="0">
                  <c:v>3132435.679999995</c:v>
                </c:pt>
                <c:pt idx="1">
                  <c:v>3908635.7349999999</c:v>
                </c:pt>
                <c:pt idx="2">
                  <c:v>4133958.95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B89-4ABD-9FA2-F06F23DC7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496768"/>
        <c:axId val="19650675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graph'!$B$39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graph'!$C$39:$E$39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3132435.679999995</c:v>
                      </c:pt>
                      <c:pt idx="1">
                        <c:v>3908635.7349999999</c:v>
                      </c:pt>
                      <c:pt idx="2">
                        <c:v>4133958.95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7B89-4ABD-9FA2-F06F23DC701C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graph'!$B$40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graph'!$C$40:$E$40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B89-4ABD-9FA2-F06F23DC701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graph'!$B$41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graph'!$C$41:$E$41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B89-4ABD-9FA2-F06F23DC701C}"/>
                  </c:ext>
                </c:extLst>
              </c15:ser>
            </c15:filteredLineSeries>
          </c:ext>
        </c:extLst>
      </c:stockChart>
      <c:catAx>
        <c:axId val="196496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506752"/>
        <c:crossesAt val="-2000000"/>
        <c:auto val="1"/>
        <c:lblAlgn val="ctr"/>
        <c:lblOffset val="100"/>
        <c:noMultiLvlLbl val="0"/>
      </c:catAx>
      <c:valAx>
        <c:axId val="196506752"/>
        <c:scaling>
          <c:orientation val="minMax"/>
          <c:max val="4500000"/>
          <c:min val="2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49676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24653445526404E-2"/>
          <c:y val="8.544829495639332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graph'!$B$60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9214037255058045E-2"/>
                  <c:y val="8.2258750736123848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78581454103116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5CC-4ABD-844D-0DE579AEF15F}"/>
                </c:ext>
              </c:extLst>
            </c:dLbl>
            <c:dLbl>
              <c:idx val="1"/>
              <c:layout>
                <c:manualLayout>
                  <c:x val="-0.23229252380686083"/>
                  <c:y val="-9.097593027108039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8189388977262093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5CC-4ABD-844D-0DE579AEF15F}"/>
                </c:ext>
              </c:extLst>
            </c:dLbl>
            <c:dLbl>
              <c:idx val="2"/>
              <c:layout>
                <c:manualLayout>
                  <c:x val="-5.8906710734000126E-2"/>
                  <c:y val="-6.40283132255153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4650042107233084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5CC-4ABD-844D-0DE579AEF15F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graph'!$C$59:$E$59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graph'!$C$60:$E$60</c:f>
              <c:numCache>
                <c:formatCode>_(* #,##0_);_(* \(#,##0\);_(* "-"_);_(@_)</c:formatCode>
                <c:ptCount val="3"/>
                <c:pt idx="0">
                  <c:v>735834.04273504135</c:v>
                </c:pt>
                <c:pt idx="1">
                  <c:v>841174.32285714406</c:v>
                </c:pt>
                <c:pt idx="2">
                  <c:v>756024.38571428589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5CC-4ABD-844D-0DE579AEF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694784"/>
        <c:axId val="19669632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graph'!$B$61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graph'!$C$61:$E$61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1030368.0412844068</c:v>
                      </c:pt>
                      <c:pt idx="1">
                        <c:v>1201963.6523809484</c:v>
                      </c:pt>
                      <c:pt idx="2">
                        <c:v>1067263.9234449714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05CC-4ABD-844D-0DE579AEF15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graph'!$B$62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graph'!$C$62:$E$62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268611.64999999932</c:v>
                      </c:pt>
                      <c:pt idx="1">
                        <c:v>322436.25000000035</c:v>
                      </c:pt>
                      <c:pt idx="2">
                        <c:v>301232.38235294091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5CC-4ABD-844D-0DE579AEF15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graph'!$B$63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graph'!$C$63:$E$63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109547.53846153847</c:v>
                      </c:pt>
                      <c:pt idx="1">
                        <c:v>126034.43750000001</c:v>
                      </c:pt>
                      <c:pt idx="2">
                        <c:v>116554.20000000001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CC-4ABD-844D-0DE579AEF15F}"/>
                  </c:ext>
                </c:extLst>
              </c15:ser>
            </c15:filteredLineSeries>
          </c:ext>
        </c:extLst>
      </c:stockChart>
      <c:catAx>
        <c:axId val="19669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696320"/>
        <c:crossesAt val="-2000000"/>
        <c:auto val="1"/>
        <c:lblAlgn val="ctr"/>
        <c:lblOffset val="100"/>
        <c:noMultiLvlLbl val="0"/>
      </c:catAx>
      <c:valAx>
        <c:axId val="196696320"/>
        <c:scaling>
          <c:orientation val="minMax"/>
          <c:max val="1000000"/>
          <c:min val="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69478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graph'!$B$71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3155850023091503"/>
                  <c:y val="8.2258750736123848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8FC-489C-BCA6-E08B17FB4B6F}"/>
                </c:ext>
              </c:extLst>
            </c:dLbl>
            <c:dLbl>
              <c:idx val="1"/>
              <c:layout>
                <c:manualLayout>
                  <c:x val="-0.25550406828223693"/>
                  <c:y val="-5.632899406963953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8FC-489C-BCA6-E08B17FB4B6F}"/>
                </c:ext>
              </c:extLst>
            </c:dLbl>
            <c:dLbl>
              <c:idx val="2"/>
              <c:layout>
                <c:manualLayout>
                  <c:x val="-9.0243717526038825E-2"/>
                  <c:y val="6.6860112424372425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8FC-489C-BCA6-E08B17FB4B6F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graph'!$C$70:$E$70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graph'!$C$71:$E$71</c:f>
              <c:numCache>
                <c:formatCode>_(* #,##0_);_(* \(#,##0\);_(* "-"_);_(@_)</c:formatCode>
                <c:ptCount val="3"/>
                <c:pt idx="0">
                  <c:v>212533.54571428447</c:v>
                </c:pt>
                <c:pt idx="1">
                  <c:v>277740.27142857265</c:v>
                </c:pt>
                <c:pt idx="2">
                  <c:v>249379.78285714355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8FC-489C-BCA6-E08B17FB4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746240"/>
        <c:axId val="19676032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graph'!$B$72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graph'!$C$72:$E$72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466841.93548387132</c:v>
                      </c:pt>
                      <c:pt idx="1">
                        <c:v>675731.13513513585</c:v>
                      </c:pt>
                      <c:pt idx="2">
                        <c:v>595969.24324324378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78FC-489C-BCA6-E08B17FB4B6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graph'!$B$73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graph'!$C$73:$E$73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219943.59336099579</c:v>
                      </c:pt>
                      <c:pt idx="1">
                        <c:v>263955.17672413855</c:v>
                      </c:pt>
                      <c:pt idx="2">
                        <c:v>261076.61463414686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8FC-489C-BCA6-E08B17FB4B6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graph'!$B$74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graph'!$C$74:$E$74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88567.115384615274</c:v>
                      </c:pt>
                      <c:pt idx="1">
                        <c:v>135425.20987654297</c:v>
                      </c:pt>
                      <c:pt idx="2">
                        <c:v>108438.48148148133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8FC-489C-BCA6-E08B17FB4B6F}"/>
                  </c:ext>
                </c:extLst>
              </c15:ser>
            </c15:filteredLineSeries>
          </c:ext>
        </c:extLst>
      </c:stockChart>
      <c:catAx>
        <c:axId val="19674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760320"/>
        <c:crossesAt val="-2000000"/>
        <c:auto val="1"/>
        <c:lblAlgn val="ctr"/>
        <c:lblOffset val="100"/>
        <c:noMultiLvlLbl val="0"/>
      </c:catAx>
      <c:valAx>
        <c:axId val="196760320"/>
        <c:scaling>
          <c:orientation val="minMax"/>
          <c:max val="400000"/>
          <c:min val="1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746240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graph'!$B$82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4695601143929371"/>
                  <c:y val="8.225875073612393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660-4B83-A90C-34E1167B2151}"/>
                </c:ext>
              </c:extLst>
            </c:dLbl>
            <c:dLbl>
              <c:idx val="1"/>
              <c:layout>
                <c:manualLayout>
                  <c:x val="-0.35869635686030199"/>
                  <c:y val="-6.787797280345314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660-4B83-A90C-34E1167B2151}"/>
                </c:ext>
              </c:extLst>
            </c:dLbl>
            <c:dLbl>
              <c:idx val="2"/>
              <c:layout>
                <c:manualLayout>
                  <c:x val="-0.12694925227985965"/>
                  <c:y val="-9.920740345620676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660-4B83-A90C-34E1167B2151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graph'!$C$81:$E$81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graph'!$C$82:$E$82</c:f>
              <c:numCache>
                <c:formatCode>_(* #,##0_);_(* \(#,##0\);_(* "-"_);_(@_)</c:formatCode>
                <c:ptCount val="3"/>
                <c:pt idx="0">
                  <c:v>80178.996000000101</c:v>
                </c:pt>
                <c:pt idx="1">
                  <c:v>98542.30800000079</c:v>
                </c:pt>
                <c:pt idx="2">
                  <c:v>108520.89000000102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660-4B83-A90C-34E1167B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800896"/>
        <c:axId val="19680243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graph'!$B$83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graph'!$C$83:$E$83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9660-4B83-A90C-34E1167B215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graph'!$B$84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graph'!$C$84:$E$84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183371.46575342488</c:v>
                      </c:pt>
                      <c:pt idx="1">
                        <c:v>234659.3421052632</c:v>
                      </c:pt>
                      <c:pt idx="2">
                        <c:v>224807.89690721635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660-4B83-A90C-34E1167B215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graph'!$B$85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graph'!$C$85:$E$85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62537.192037470879</c:v>
                      </c:pt>
                      <c:pt idx="1">
                        <c:v>70298.225653207031</c:v>
                      </c:pt>
                      <c:pt idx="2">
                        <c:v>75854.558897243405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660-4B83-A90C-34E1167B2151}"/>
                  </c:ext>
                </c:extLst>
              </c15:ser>
            </c15:filteredLineSeries>
          </c:ext>
        </c:extLst>
      </c:stockChart>
      <c:catAx>
        <c:axId val="196800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802432"/>
        <c:crossesAt val="-2000000"/>
        <c:auto val="1"/>
        <c:lblAlgn val="ctr"/>
        <c:lblOffset val="100"/>
        <c:noMultiLvlLbl val="0"/>
      </c:catAx>
      <c:valAx>
        <c:axId val="196802432"/>
        <c:scaling>
          <c:orientation val="minMax"/>
          <c:max val="150000"/>
          <c:min val="5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80089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8992478404616"/>
          <c:y val="6.75000985273446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graph'!$B$114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1849569152028137E-2"/>
                  <c:y val="-6.93853748169797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6142437345578926"/>
                      <c:h val="8.06137134803083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378-4143-97E1-493AA3F8900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graph'!$C$113:$E$113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graph'!$C$114:$E$114</c:f>
              <c:numCache>
                <c:formatCode>_(* #,##0_);_(* \(#,##0\);_(* "-"_);_(@_)</c:formatCode>
                <c:ptCount val="3"/>
                <c:pt idx="0">
                  <c:v>460065.63065898448</c:v>
                </c:pt>
                <c:pt idx="1">
                  <c:v>519520.62987322675</c:v>
                </c:pt>
                <c:pt idx="2">
                  <c:v>506429.88178733451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378-4143-97E1-493AA3F8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957696"/>
        <c:axId val="19695923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graph'!$B$115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graph'!$C$115:$E$115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1316571.3266569613</c:v>
                      </c:pt>
                      <c:pt idx="1">
                        <c:v>1493365.3642361141</c:v>
                      </c:pt>
                      <c:pt idx="2">
                        <c:v>1591242.9542857155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378-4143-97E1-493AA3F890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graph'!$B$116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graph'!$C$116:$E$116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215646.9012448354</c:v>
                      </c:pt>
                      <c:pt idx="1">
                        <c:v>246791.26529318502</c:v>
                      </c:pt>
                      <c:pt idx="2">
                        <c:v>246583.99647058782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378-4143-97E1-493AA3F890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graph'!$B$117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graph'!$C$117:$E$117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66060.968110584348</c:v>
                      </c:pt>
                      <c:pt idx="1">
                        <c:v>83207.4140484737</c:v>
                      </c:pt>
                      <c:pt idx="2">
                        <c:v>77855.082478725395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378-4143-97E1-493AA3F89004}"/>
                  </c:ext>
                </c:extLst>
              </c15:ser>
            </c15:filteredLineSeries>
          </c:ext>
        </c:extLst>
      </c:stockChart>
      <c:catAx>
        <c:axId val="19695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959232"/>
        <c:crossesAt val="-2000000"/>
        <c:auto val="1"/>
        <c:lblAlgn val="ctr"/>
        <c:lblOffset val="100"/>
        <c:noMultiLvlLbl val="0"/>
      </c:catAx>
      <c:valAx>
        <c:axId val="196959232"/>
        <c:scaling>
          <c:orientation val="minMax"/>
          <c:max val="6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95769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15608295740091"/>
          <c:y val="7.158862251078156E-2"/>
          <c:w val="0.44249535777283694"/>
          <c:h val="0.82412716187932866"/>
        </c:manualLayout>
      </c:layout>
      <c:stockChart>
        <c:ser>
          <c:idx val="0"/>
          <c:order val="0"/>
          <c:tx>
            <c:strRef>
              <c:f>'GMD_(FW)Prices graph'!$B$103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738427036645588E-2"/>
                  <c:y val="-7.33229650517589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3130010224515885"/>
                      <c:h val="8.0476600310729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6E7-42F1-B13A-9C303A7ABC1E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graph'!$C$102:$E$102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graph'!$C$103:$E$103</c:f>
              <c:numCache>
                <c:formatCode>_(* #,##0_);_(* \(#,##0\);_(* "-"_);_(@_)</c:formatCode>
                <c:ptCount val="3"/>
                <c:pt idx="0">
                  <c:v>1086951.5217996114</c:v>
                </c:pt>
                <c:pt idx="1">
                  <c:v>1290398.8684059936</c:v>
                </c:pt>
                <c:pt idx="2">
                  <c:v>1309414.8697307147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6E7-42F1-B13A-9C303A7A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871296"/>
        <c:axId val="19687244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graph'!$B$104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graph'!$C$104:$E$104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2232083.4355084449</c:v>
                      </c:pt>
                      <c:pt idx="1">
                        <c:v>2457961.4942748053</c:v>
                      </c:pt>
                      <c:pt idx="2">
                        <c:v>2484624.8230264434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6E7-42F1-B13A-9C303A7ABC1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graph'!$B$105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graph'!$C$105:$E$105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248800.02786265261</c:v>
                      </c:pt>
                      <c:pt idx="1">
                        <c:v>319500.74752763187</c:v>
                      </c:pt>
                      <c:pt idx="2">
                        <c:v>310113.39275014884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6E7-42F1-B13A-9C303A7ABC1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graph'!$B$106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graph'!$C$106:$E$106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87720.931389365389</c:v>
                      </c:pt>
                      <c:pt idx="1">
                        <c:v>93408.538461538381</c:v>
                      </c:pt>
                      <c:pt idx="2">
                        <c:v>107518.26610644249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6E7-42F1-B13A-9C303A7ABC1E}"/>
                  </c:ext>
                </c:extLst>
              </c15:ser>
            </c15:filteredLineSeries>
          </c:ext>
        </c:extLst>
      </c:stockChart>
      <c:catAx>
        <c:axId val="19687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872448"/>
        <c:crossesAt val="-2000000"/>
        <c:auto val="1"/>
        <c:lblAlgn val="ctr"/>
        <c:lblOffset val="100"/>
        <c:noMultiLvlLbl val="0"/>
      </c:catAx>
      <c:valAx>
        <c:axId val="196872448"/>
        <c:scaling>
          <c:orientation val="minMax"/>
          <c:max val="1500000"/>
          <c:min val="9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87129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0304711387993875E-2"/>
          <c:y val="8.544813626537047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6768554966752"/>
          <c:y val="6.332903751777226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graph'!$B$125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836329523172995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6236114522226831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5E1-4952-A59F-63777C37A73E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graph'!$C$124:$E$124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'GMD_(FW)Prices graph'!$C$125:$E$125</c:f>
              <c:numCache>
                <c:formatCode>_(* #,##0_);_(* \(#,##0\);_(* "-"_);_(@_)</c:formatCode>
                <c:ptCount val="3"/>
                <c:pt idx="0">
                  <c:v>511896.91740165371</c:v>
                </c:pt>
                <c:pt idx="1">
                  <c:v>543442.14414564706</c:v>
                </c:pt>
                <c:pt idx="2">
                  <c:v>615078.17025656183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E1-4952-A59F-63777C37A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196932736"/>
        <c:axId val="19693427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graph'!$B$126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graph'!$C$126:$E$126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1509071.8430254352</c:v>
                      </c:pt>
                      <c:pt idx="1">
                        <c:v>1656747.0779135362</c:v>
                      </c:pt>
                      <c:pt idx="2">
                        <c:v>1876955.5417422876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5E1-4952-A59F-63777C37A73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graph'!$B$127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graph'!$C$127:$E$127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217254.41086018717</c:v>
                      </c:pt>
                      <c:pt idx="1">
                        <c:v>257286.10992030762</c:v>
                      </c:pt>
                      <c:pt idx="2">
                        <c:v>241864.30636433835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5E1-4952-A59F-63777C37A73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graph'!$B$128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graph'!$C$128:$E$128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64837.969777702987</c:v>
                      </c:pt>
                      <c:pt idx="1">
                        <c:v>86934.936519257884</c:v>
                      </c:pt>
                      <c:pt idx="2">
                        <c:v>82787.054068241167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5E1-4952-A59F-63777C37A73E}"/>
                  </c:ext>
                </c:extLst>
              </c15:ser>
            </c15:filteredLineSeries>
          </c:ext>
        </c:extLst>
      </c:stockChart>
      <c:catAx>
        <c:axId val="19693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934272"/>
        <c:crossesAt val="-2000000"/>
        <c:auto val="1"/>
        <c:lblAlgn val="ctr"/>
        <c:lblOffset val="100"/>
        <c:noMultiLvlLbl val="0"/>
      </c:catAx>
      <c:valAx>
        <c:axId val="196934272"/>
        <c:scaling>
          <c:orientation val="minMax"/>
          <c:max val="7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693273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171511</xdr:colOff>
      <xdr:row>7</xdr:row>
      <xdr:rowOff>69955</xdr:rowOff>
    </xdr:from>
    <xdr:to>
      <xdr:col>23</xdr:col>
      <xdr:colOff>440728</xdr:colOff>
      <xdr:row>26</xdr:row>
      <xdr:rowOff>186170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7E95C0D3-5EE3-4B9C-B16C-6133ED848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309488</xdr:colOff>
      <xdr:row>36</xdr:row>
      <xdr:rowOff>17889</xdr:rowOff>
    </xdr:from>
    <xdr:to>
      <xdr:col>14</xdr:col>
      <xdr:colOff>387020</xdr:colOff>
      <xdr:row>53</xdr:row>
      <xdr:rowOff>34542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xmlns="" id="{FBD47F29-7668-4424-98AF-257BAAED1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88550</xdr:colOff>
      <xdr:row>36</xdr:row>
      <xdr:rowOff>17453</xdr:rowOff>
    </xdr:from>
    <xdr:to>
      <xdr:col>12</xdr:col>
      <xdr:colOff>6908</xdr:colOff>
      <xdr:row>53</xdr:row>
      <xdr:rowOff>39344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xmlns="" id="{0B180F89-DEA3-433E-8F48-08A2D7F58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700486</xdr:colOff>
      <xdr:row>36</xdr:row>
      <xdr:rowOff>17318</xdr:rowOff>
    </xdr:from>
    <xdr:to>
      <xdr:col>17</xdr:col>
      <xdr:colOff>50128</xdr:colOff>
      <xdr:row>53</xdr:row>
      <xdr:rowOff>40822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xmlns="" id="{30C3D97B-3D3F-4228-89A5-145F599B1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352709</xdr:colOff>
      <xdr:row>36</xdr:row>
      <xdr:rowOff>17318</xdr:rowOff>
    </xdr:from>
    <xdr:to>
      <xdr:col>19</xdr:col>
      <xdr:colOff>430874</xdr:colOff>
      <xdr:row>53</xdr:row>
      <xdr:rowOff>40822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xmlns="" id="{E16A9B79-0510-4058-937D-6EFD94976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20440</xdr:colOff>
      <xdr:row>36</xdr:row>
      <xdr:rowOff>38101</xdr:rowOff>
    </xdr:from>
    <xdr:to>
      <xdr:col>22</xdr:col>
      <xdr:colOff>97972</xdr:colOff>
      <xdr:row>53</xdr:row>
      <xdr:rowOff>40823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xmlns="" id="{12E49C8C-6FC6-47F9-8D80-E356C2DD2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640030</xdr:colOff>
      <xdr:row>54</xdr:row>
      <xdr:rowOff>165957</xdr:rowOff>
    </xdr:from>
    <xdr:to>
      <xdr:col>11</xdr:col>
      <xdr:colOff>645753</xdr:colOff>
      <xdr:row>56</xdr:row>
      <xdr:rowOff>68035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xmlns="" id="{91D155E2-5AB5-4A14-9295-51DAECBAFAAF}"/>
            </a:ext>
          </a:extLst>
        </xdr:cNvPr>
        <xdr:cNvSpPr txBox="1"/>
      </xdr:nvSpPr>
      <xdr:spPr>
        <a:xfrm>
          <a:off x="7240855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Luxury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최고가</a:t>
          </a:r>
        </a:p>
      </xdr:txBody>
    </xdr:sp>
    <xdr:clientData/>
  </xdr:twoCellAnchor>
  <xdr:twoCellAnchor>
    <xdr:from>
      <xdr:col>12</xdr:col>
      <xdr:colOff>416870</xdr:colOff>
      <xdr:row>54</xdr:row>
      <xdr:rowOff>165957</xdr:rowOff>
    </xdr:from>
    <xdr:to>
      <xdr:col>14</xdr:col>
      <xdr:colOff>422593</xdr:colOff>
      <xdr:row>56</xdr:row>
      <xdr:rowOff>68035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xmlns="" id="{F3DCFAB5-ED62-41E9-8F85-62166A82772D}"/>
            </a:ext>
          </a:extLst>
        </xdr:cNvPr>
        <xdr:cNvSpPr txBox="1"/>
      </xdr:nvSpPr>
      <xdr:spPr>
        <a:xfrm>
          <a:off x="9217970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Prestige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고가</a:t>
          </a:r>
        </a:p>
      </xdr:txBody>
    </xdr:sp>
    <xdr:clientData/>
  </xdr:twoCellAnchor>
  <xdr:twoCellAnchor>
    <xdr:from>
      <xdr:col>15</xdr:col>
      <xdr:colOff>122954</xdr:colOff>
      <xdr:row>54</xdr:row>
      <xdr:rowOff>165957</xdr:rowOff>
    </xdr:from>
    <xdr:to>
      <xdr:col>17</xdr:col>
      <xdr:colOff>117791</xdr:colOff>
      <xdr:row>56</xdr:row>
      <xdr:rowOff>68035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xmlns="" id="{F17B28E8-30AD-4FEA-BD1F-37A308525306}"/>
            </a:ext>
          </a:extLst>
        </xdr:cNvPr>
        <xdr:cNvSpPr txBox="1"/>
      </xdr:nvSpPr>
      <xdr:spPr>
        <a:xfrm>
          <a:off x="11124329" y="11062557"/>
          <a:ext cx="1461687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Bridge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중가</a:t>
          </a:r>
        </a:p>
      </xdr:txBody>
    </xdr:sp>
    <xdr:clientData/>
  </xdr:twoCellAnchor>
  <xdr:twoCellAnchor>
    <xdr:from>
      <xdr:col>20</xdr:col>
      <xdr:colOff>155607</xdr:colOff>
      <xdr:row>54</xdr:row>
      <xdr:rowOff>165957</xdr:rowOff>
    </xdr:from>
    <xdr:to>
      <xdr:col>22</xdr:col>
      <xdr:colOff>168752</xdr:colOff>
      <xdr:row>56</xdr:row>
      <xdr:rowOff>68035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xmlns="" id="{66CD8CB4-74FC-4636-85CA-55C718E16DBB}"/>
            </a:ext>
          </a:extLst>
        </xdr:cNvPr>
        <xdr:cNvSpPr txBox="1"/>
      </xdr:nvSpPr>
      <xdr:spPr>
        <a:xfrm>
          <a:off x="14824107" y="11062557"/>
          <a:ext cx="1479995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Budget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 저가</a:t>
          </a:r>
        </a:p>
      </xdr:txBody>
    </xdr:sp>
    <xdr:clientData/>
  </xdr:twoCellAnchor>
  <xdr:twoCellAnchor>
    <xdr:from>
      <xdr:col>17</xdr:col>
      <xdr:colOff>460410</xdr:colOff>
      <xdr:row>54</xdr:row>
      <xdr:rowOff>165957</xdr:rowOff>
    </xdr:from>
    <xdr:to>
      <xdr:col>19</xdr:col>
      <xdr:colOff>466133</xdr:colOff>
      <xdr:row>56</xdr:row>
      <xdr:rowOff>68035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xmlns="" id="{3626026F-AE5E-4284-933A-D988ADFA5E4A}"/>
            </a:ext>
          </a:extLst>
        </xdr:cNvPr>
        <xdr:cNvSpPr txBox="1"/>
      </xdr:nvSpPr>
      <xdr:spPr>
        <a:xfrm>
          <a:off x="12928635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Better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 중저가</a:t>
          </a:r>
        </a:p>
      </xdr:txBody>
    </xdr:sp>
    <xdr:clientData/>
  </xdr:twoCellAnchor>
  <xdr:twoCellAnchor>
    <xdr:from>
      <xdr:col>12</xdr:col>
      <xdr:colOff>150156</xdr:colOff>
      <xdr:row>100</xdr:row>
      <xdr:rowOff>98279</xdr:rowOff>
    </xdr:from>
    <xdr:to>
      <xdr:col>14</xdr:col>
      <xdr:colOff>669471</xdr:colOff>
      <xdr:row>118</xdr:row>
      <xdr:rowOff>56350</xdr:rowOff>
    </xdr:to>
    <xdr:graphicFrame macro="">
      <xdr:nvGraphicFramePr>
        <xdr:cNvPr id="13" name="차트 12">
          <a:extLst>
            <a:ext uri="{FF2B5EF4-FFF2-40B4-BE49-F238E27FC236}">
              <a16:creationId xmlns:a16="http://schemas.microsoft.com/office/drawing/2014/main" xmlns="" id="{89B1EBA4-4957-43F8-BEB5-CCC48F42D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417158</xdr:colOff>
      <xdr:row>100</xdr:row>
      <xdr:rowOff>98279</xdr:rowOff>
    </xdr:from>
    <xdr:to>
      <xdr:col>12</xdr:col>
      <xdr:colOff>180109</xdr:colOff>
      <xdr:row>118</xdr:row>
      <xdr:rowOff>61512</xdr:rowOff>
    </xdr:to>
    <xdr:graphicFrame macro="">
      <xdr:nvGraphicFramePr>
        <xdr:cNvPr id="14" name="차트 13">
          <a:extLst>
            <a:ext uri="{FF2B5EF4-FFF2-40B4-BE49-F238E27FC236}">
              <a16:creationId xmlns:a16="http://schemas.microsoft.com/office/drawing/2014/main" xmlns="" id="{E76453ED-AAC5-41E6-8E33-2E8C84EF8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530330</xdr:colOff>
      <xdr:row>100</xdr:row>
      <xdr:rowOff>98279</xdr:rowOff>
    </xdr:from>
    <xdr:to>
      <xdr:col>17</xdr:col>
      <xdr:colOff>320595</xdr:colOff>
      <xdr:row>118</xdr:row>
      <xdr:rowOff>63103</xdr:rowOff>
    </xdr:to>
    <xdr:graphicFrame macro="">
      <xdr:nvGraphicFramePr>
        <xdr:cNvPr id="15" name="차트 14">
          <a:extLst>
            <a:ext uri="{FF2B5EF4-FFF2-40B4-BE49-F238E27FC236}">
              <a16:creationId xmlns:a16="http://schemas.microsoft.com/office/drawing/2014/main" xmlns="" id="{0797EE52-732D-431E-A946-97E3851E4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193378</xdr:colOff>
      <xdr:row>100</xdr:row>
      <xdr:rowOff>98279</xdr:rowOff>
    </xdr:from>
    <xdr:to>
      <xdr:col>19</xdr:col>
      <xdr:colOff>713508</xdr:colOff>
      <xdr:row>118</xdr:row>
      <xdr:rowOff>63103</xdr:rowOff>
    </xdr:to>
    <xdr:graphicFrame macro="">
      <xdr:nvGraphicFramePr>
        <xdr:cNvPr id="16" name="차트 15">
          <a:extLst>
            <a:ext uri="{FF2B5EF4-FFF2-40B4-BE49-F238E27FC236}">
              <a16:creationId xmlns:a16="http://schemas.microsoft.com/office/drawing/2014/main" xmlns="" id="{CC47F54E-FB0D-4C7C-B076-E9A9FF515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498872</xdr:colOff>
      <xdr:row>119</xdr:row>
      <xdr:rowOff>98822</xdr:rowOff>
    </xdr:from>
    <xdr:to>
      <xdr:col>11</xdr:col>
      <xdr:colOff>494853</xdr:colOff>
      <xdr:row>120</xdr:row>
      <xdr:rowOff>185986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xmlns="" id="{55436CAA-C55D-4E65-9207-F03A7DF6CC78}"/>
            </a:ext>
          </a:extLst>
        </xdr:cNvPr>
        <xdr:cNvSpPr txBox="1"/>
      </xdr:nvSpPr>
      <xdr:spPr>
        <a:xfrm>
          <a:off x="7099697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Outer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외의</a:t>
          </a:r>
        </a:p>
      </xdr:txBody>
    </xdr:sp>
    <xdr:clientData/>
  </xdr:twoCellAnchor>
  <xdr:twoCellAnchor>
    <xdr:from>
      <xdr:col>12</xdr:col>
      <xdr:colOff>278647</xdr:colOff>
      <xdr:row>119</xdr:row>
      <xdr:rowOff>98822</xdr:rowOff>
    </xdr:from>
    <xdr:to>
      <xdr:col>14</xdr:col>
      <xdr:colOff>274628</xdr:colOff>
      <xdr:row>120</xdr:row>
      <xdr:rowOff>185986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xmlns="" id="{24361A7A-3511-4CF8-A982-CD9EF904E31B}"/>
            </a:ext>
          </a:extLst>
        </xdr:cNvPr>
        <xdr:cNvSpPr txBox="1"/>
      </xdr:nvSpPr>
      <xdr:spPr>
        <a:xfrm>
          <a:off x="9079747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Inner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내의</a:t>
          </a:r>
        </a:p>
      </xdr:txBody>
    </xdr:sp>
    <xdr:clientData/>
  </xdr:twoCellAnchor>
  <xdr:twoCellAnchor>
    <xdr:from>
      <xdr:col>15</xdr:col>
      <xdr:colOff>84786</xdr:colOff>
      <xdr:row>119</xdr:row>
      <xdr:rowOff>98822</xdr:rowOff>
    </xdr:from>
    <xdr:to>
      <xdr:col>17</xdr:col>
      <xdr:colOff>80767</xdr:colOff>
      <xdr:row>120</xdr:row>
      <xdr:rowOff>185986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xmlns="" id="{08D3B7CE-71A3-4476-AA57-706D51D74696}"/>
            </a:ext>
          </a:extLst>
        </xdr:cNvPr>
        <xdr:cNvSpPr txBox="1"/>
      </xdr:nvSpPr>
      <xdr:spPr>
        <a:xfrm>
          <a:off x="11086161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Bottom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하의</a:t>
          </a:r>
        </a:p>
      </xdr:txBody>
    </xdr:sp>
    <xdr:clientData/>
  </xdr:twoCellAnchor>
  <xdr:twoCellAnchor>
    <xdr:from>
      <xdr:col>17</xdr:col>
      <xdr:colOff>523119</xdr:colOff>
      <xdr:row>119</xdr:row>
      <xdr:rowOff>98822</xdr:rowOff>
    </xdr:from>
    <xdr:to>
      <xdr:col>19</xdr:col>
      <xdr:colOff>519100</xdr:colOff>
      <xdr:row>120</xdr:row>
      <xdr:rowOff>185986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xmlns="" id="{1C025C40-B210-496D-907D-8337987AC56F}"/>
            </a:ext>
          </a:extLst>
        </xdr:cNvPr>
        <xdr:cNvSpPr txBox="1"/>
      </xdr:nvSpPr>
      <xdr:spPr>
        <a:xfrm>
          <a:off x="12991344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Dress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드레스</a:t>
          </a:r>
        </a:p>
      </xdr:txBody>
    </xdr:sp>
    <xdr:clientData/>
  </xdr:twoCellAnchor>
  <xdr:twoCellAnchor>
    <xdr:from>
      <xdr:col>12</xdr:col>
      <xdr:colOff>446011</xdr:colOff>
      <xdr:row>161</xdr:row>
      <xdr:rowOff>114300</xdr:rowOff>
    </xdr:from>
    <xdr:to>
      <xdr:col>15</xdr:col>
      <xdr:colOff>241427</xdr:colOff>
      <xdr:row>178</xdr:row>
      <xdr:rowOff>58763</xdr:rowOff>
    </xdr:to>
    <xdr:graphicFrame macro="">
      <xdr:nvGraphicFramePr>
        <xdr:cNvPr id="21" name="차트 20">
          <a:extLst>
            <a:ext uri="{FF2B5EF4-FFF2-40B4-BE49-F238E27FC236}">
              <a16:creationId xmlns:a16="http://schemas.microsoft.com/office/drawing/2014/main" xmlns="" id="{EA27ACE4-91AC-4548-BD43-9B9D0EDDD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702128</xdr:colOff>
      <xdr:row>161</xdr:row>
      <xdr:rowOff>114300</xdr:rowOff>
    </xdr:from>
    <xdr:to>
      <xdr:col>12</xdr:col>
      <xdr:colOff>465078</xdr:colOff>
      <xdr:row>178</xdr:row>
      <xdr:rowOff>63925</xdr:rowOff>
    </xdr:to>
    <xdr:graphicFrame macro="">
      <xdr:nvGraphicFramePr>
        <xdr:cNvPr id="22" name="차트 21">
          <a:extLst>
            <a:ext uri="{FF2B5EF4-FFF2-40B4-BE49-F238E27FC236}">
              <a16:creationId xmlns:a16="http://schemas.microsoft.com/office/drawing/2014/main" xmlns="" id="{B1B1C1FD-7EE0-4EAF-8D73-F1101D522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91400</xdr:colOff>
      <xdr:row>161</xdr:row>
      <xdr:rowOff>114300</xdr:rowOff>
    </xdr:from>
    <xdr:to>
      <xdr:col>17</xdr:col>
      <xdr:colOff>605565</xdr:colOff>
      <xdr:row>178</xdr:row>
      <xdr:rowOff>65516</xdr:rowOff>
    </xdr:to>
    <xdr:graphicFrame macro="">
      <xdr:nvGraphicFramePr>
        <xdr:cNvPr id="23" name="차트 22">
          <a:extLst>
            <a:ext uri="{FF2B5EF4-FFF2-40B4-BE49-F238E27FC236}">
              <a16:creationId xmlns:a16="http://schemas.microsoft.com/office/drawing/2014/main" xmlns="" id="{D709EFF6-E902-49A3-984E-1583E7735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478348</xdr:colOff>
      <xdr:row>161</xdr:row>
      <xdr:rowOff>114300</xdr:rowOff>
    </xdr:from>
    <xdr:to>
      <xdr:col>20</xdr:col>
      <xdr:colOff>285463</xdr:colOff>
      <xdr:row>178</xdr:row>
      <xdr:rowOff>65516</xdr:rowOff>
    </xdr:to>
    <xdr:graphicFrame macro="">
      <xdr:nvGraphicFramePr>
        <xdr:cNvPr id="24" name="차트 23">
          <a:extLst>
            <a:ext uri="{FF2B5EF4-FFF2-40B4-BE49-F238E27FC236}">
              <a16:creationId xmlns:a16="http://schemas.microsoft.com/office/drawing/2014/main" xmlns="" id="{4376759B-E31F-44A4-A7AC-E4F47441F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665044</xdr:colOff>
      <xdr:row>180</xdr:row>
      <xdr:rowOff>90324</xdr:rowOff>
    </xdr:from>
    <xdr:to>
      <xdr:col>12</xdr:col>
      <xdr:colOff>265467</xdr:colOff>
      <xdr:row>182</xdr:row>
      <xdr:rowOff>10346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xmlns="" id="{890653A8-239F-44EF-8C80-443EF5677B8C}"/>
            </a:ext>
          </a:extLst>
        </xdr:cNvPr>
        <xdr:cNvSpPr txBox="1"/>
      </xdr:nvSpPr>
      <xdr:spPr>
        <a:xfrm>
          <a:off x="7265869" y="37390224"/>
          <a:ext cx="1800698" cy="33912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Woven 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직조물</a:t>
          </a:r>
        </a:p>
      </xdr:txBody>
    </xdr:sp>
    <xdr:clientData/>
  </xdr:twoCellAnchor>
  <xdr:twoCellAnchor>
    <xdr:from>
      <xdr:col>12</xdr:col>
      <xdr:colOff>681898</xdr:colOff>
      <xdr:row>180</xdr:row>
      <xdr:rowOff>107475</xdr:rowOff>
    </xdr:from>
    <xdr:to>
      <xdr:col>14</xdr:col>
      <xdr:colOff>721572</xdr:colOff>
      <xdr:row>182</xdr:row>
      <xdr:rowOff>100579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xmlns="" id="{F9D94EE5-D67F-4CE4-98A0-DA3ED297904F}"/>
            </a:ext>
          </a:extLst>
        </xdr:cNvPr>
        <xdr:cNvSpPr txBox="1"/>
      </xdr:nvSpPr>
      <xdr:spPr>
        <a:xfrm>
          <a:off x="9482998" y="37407375"/>
          <a:ext cx="1506524" cy="41220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en-US" altLang="ko-KR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Knit 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편설물</a:t>
          </a:r>
        </a:p>
      </xdr:txBody>
    </xdr:sp>
    <xdr:clientData/>
  </xdr:twoCellAnchor>
  <xdr:twoCellAnchor>
    <xdr:from>
      <xdr:col>15</xdr:col>
      <xdr:colOff>326084</xdr:colOff>
      <xdr:row>180</xdr:row>
      <xdr:rowOff>120364</xdr:rowOff>
    </xdr:from>
    <xdr:to>
      <xdr:col>17</xdr:col>
      <xdr:colOff>508547</xdr:colOff>
      <xdr:row>182</xdr:row>
      <xdr:rowOff>77562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xmlns="" id="{1AD07007-1E4C-4852-9D3E-C6A179A601CF}"/>
            </a:ext>
          </a:extLst>
        </xdr:cNvPr>
        <xdr:cNvSpPr txBox="1"/>
      </xdr:nvSpPr>
      <xdr:spPr>
        <a:xfrm>
          <a:off x="10832159" y="33314989"/>
          <a:ext cx="1649313" cy="31914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en-US" altLang="ko-KR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Jean/Denim</a:t>
          </a:r>
          <a:endParaRPr lang="ko-KR" altLang="en-US" sz="1100">
            <a:solidFill>
              <a:schemeClr val="tx1"/>
            </a:solidFill>
            <a:latin typeface="나눔고딕" panose="020D0604000000000000" pitchFamily="50" charset="-127"/>
            <a:ea typeface="나눔고딕" panose="020D0604000000000000" pitchFamily="50" charset="-127"/>
          </a:endParaRPr>
        </a:p>
      </xdr:txBody>
    </xdr:sp>
    <xdr:clientData/>
  </xdr:twoCellAnchor>
  <xdr:twoCellAnchor>
    <xdr:from>
      <xdr:col>17</xdr:col>
      <xdr:colOff>652393</xdr:colOff>
      <xdr:row>180</xdr:row>
      <xdr:rowOff>123348</xdr:rowOff>
    </xdr:from>
    <xdr:to>
      <xdr:col>20</xdr:col>
      <xdr:colOff>472357</xdr:colOff>
      <xdr:row>182</xdr:row>
      <xdr:rowOff>68678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xmlns="" id="{65ED7FE5-FFE2-4D90-9B33-67FEB78D7BB1}"/>
            </a:ext>
          </a:extLst>
        </xdr:cNvPr>
        <xdr:cNvSpPr txBox="1"/>
      </xdr:nvSpPr>
      <xdr:spPr>
        <a:xfrm>
          <a:off x="12625318" y="33317973"/>
          <a:ext cx="2020239" cy="30728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▶파일</a:t>
          </a:r>
          <a:r>
            <a:rPr lang="en-US" altLang="ko-KR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/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가죽</a:t>
          </a:r>
          <a:r>
            <a:rPr lang="en-US" altLang="ko-KR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/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모피</a:t>
          </a:r>
        </a:p>
      </xdr:txBody>
    </xdr:sp>
    <xdr:clientData/>
  </xdr:twoCellAnchor>
  <xdr:twoCellAnchor>
    <xdr:from>
      <xdr:col>13</xdr:col>
      <xdr:colOff>504777</xdr:colOff>
      <xdr:row>217</xdr:row>
      <xdr:rowOff>193222</xdr:rowOff>
    </xdr:from>
    <xdr:to>
      <xdr:col>17</xdr:col>
      <xdr:colOff>280430</xdr:colOff>
      <xdr:row>232</xdr:row>
      <xdr:rowOff>175785</xdr:rowOff>
    </xdr:to>
    <xdr:graphicFrame macro="">
      <xdr:nvGraphicFramePr>
        <xdr:cNvPr id="29" name="차트 28">
          <a:extLst>
            <a:ext uri="{FF2B5EF4-FFF2-40B4-BE49-F238E27FC236}">
              <a16:creationId xmlns:a16="http://schemas.microsoft.com/office/drawing/2014/main" xmlns="" id="{BFDBC440-9AA7-4B7F-80C5-95C3C458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418280</xdr:colOff>
      <xdr:row>217</xdr:row>
      <xdr:rowOff>188060</xdr:rowOff>
    </xdr:from>
    <xdr:to>
      <xdr:col>13</xdr:col>
      <xdr:colOff>649286</xdr:colOff>
      <xdr:row>232</xdr:row>
      <xdr:rowOff>175785</xdr:rowOff>
    </xdr:to>
    <xdr:graphicFrame macro="">
      <xdr:nvGraphicFramePr>
        <xdr:cNvPr id="30" name="차트 29">
          <a:extLst>
            <a:ext uri="{FF2B5EF4-FFF2-40B4-BE49-F238E27FC236}">
              <a16:creationId xmlns:a16="http://schemas.microsoft.com/office/drawing/2014/main" xmlns="" id="{73D74DDF-78C1-47E1-84EB-8F8E2AA72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498021</xdr:colOff>
      <xdr:row>217</xdr:row>
      <xdr:rowOff>186468</xdr:rowOff>
    </xdr:from>
    <xdr:to>
      <xdr:col>21</xdr:col>
      <xdr:colOff>266700</xdr:colOff>
      <xdr:row>232</xdr:row>
      <xdr:rowOff>175785</xdr:rowOff>
    </xdr:to>
    <xdr:graphicFrame macro="">
      <xdr:nvGraphicFramePr>
        <xdr:cNvPr id="31" name="차트 30">
          <a:extLst>
            <a:ext uri="{FF2B5EF4-FFF2-40B4-BE49-F238E27FC236}">
              <a16:creationId xmlns:a16="http://schemas.microsoft.com/office/drawing/2014/main" xmlns="" id="{69801BF6-D970-46DD-9227-A15AC26C2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413657</xdr:colOff>
      <xdr:row>232</xdr:row>
      <xdr:rowOff>185057</xdr:rowOff>
    </xdr:from>
    <xdr:to>
      <xdr:col>12</xdr:col>
      <xdr:colOff>24086</xdr:colOff>
      <xdr:row>234</xdr:row>
      <xdr:rowOff>4349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xmlns="" id="{30F094BF-98A7-4F2F-91BB-6BDB2087A528}"/>
            </a:ext>
          </a:extLst>
        </xdr:cNvPr>
        <xdr:cNvSpPr txBox="1"/>
      </xdr:nvSpPr>
      <xdr:spPr>
        <a:xfrm>
          <a:off x="7747907" y="48381557"/>
          <a:ext cx="1077279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천연섬유</a:t>
          </a:r>
        </a:p>
      </xdr:txBody>
    </xdr:sp>
    <xdr:clientData/>
  </xdr:twoCellAnchor>
  <xdr:twoCellAnchor>
    <xdr:from>
      <xdr:col>14</xdr:col>
      <xdr:colOff>202498</xdr:colOff>
      <xdr:row>232</xdr:row>
      <xdr:rowOff>185057</xdr:rowOff>
    </xdr:from>
    <xdr:to>
      <xdr:col>15</xdr:col>
      <xdr:colOff>536827</xdr:colOff>
      <xdr:row>234</xdr:row>
      <xdr:rowOff>4349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xmlns="" id="{04BCDA1C-0385-4054-B0CE-D824B7F45E6D}"/>
            </a:ext>
          </a:extLst>
        </xdr:cNvPr>
        <xdr:cNvSpPr txBox="1"/>
      </xdr:nvSpPr>
      <xdr:spPr>
        <a:xfrm>
          <a:off x="10470448" y="48381557"/>
          <a:ext cx="1067754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ko-KR" altLang="en-US" sz="1100" kern="12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재생섬유</a:t>
          </a:r>
        </a:p>
      </xdr:txBody>
    </xdr:sp>
    <xdr:clientData/>
  </xdr:twoCellAnchor>
  <xdr:twoCellAnchor>
    <xdr:from>
      <xdr:col>17</xdr:col>
      <xdr:colOff>656773</xdr:colOff>
      <xdr:row>232</xdr:row>
      <xdr:rowOff>185057</xdr:rowOff>
    </xdr:from>
    <xdr:to>
      <xdr:col>19</xdr:col>
      <xdr:colOff>278088</xdr:colOff>
      <xdr:row>234</xdr:row>
      <xdr:rowOff>4349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xmlns="" id="{E93AADDB-37DC-4068-9938-3D3A4E612CD4}"/>
            </a:ext>
          </a:extLst>
        </xdr:cNvPr>
        <xdr:cNvSpPr txBox="1"/>
      </xdr:nvSpPr>
      <xdr:spPr>
        <a:xfrm>
          <a:off x="13124998" y="48381557"/>
          <a:ext cx="1088165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ko-KR" altLang="en-US" sz="1100" kern="12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합성섬유</a:t>
          </a:r>
        </a:p>
      </xdr:txBody>
    </xdr:sp>
    <xdr:clientData/>
  </xdr:twoCellAnchor>
  <xdr:twoCellAnchor>
    <xdr:from>
      <xdr:col>12</xdr:col>
      <xdr:colOff>228600</xdr:colOff>
      <xdr:row>36</xdr:row>
      <xdr:rowOff>66675</xdr:rowOff>
    </xdr:from>
    <xdr:to>
      <xdr:col>14</xdr:col>
      <xdr:colOff>296047</xdr:colOff>
      <xdr:row>53</xdr:row>
      <xdr:rowOff>59796</xdr:rowOff>
    </xdr:to>
    <xdr:graphicFrame macro="">
      <xdr:nvGraphicFramePr>
        <xdr:cNvPr id="35" name="차트 34">
          <a:extLst>
            <a:ext uri="{FF2B5EF4-FFF2-40B4-BE49-F238E27FC236}">
              <a16:creationId xmlns:a16="http://schemas.microsoft.com/office/drawing/2014/main" xmlns="" id="{7D05F89A-2064-4C74-9D73-E981CE29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&#52852;&#52852;&#50724;&#53665;%20&#48155;&#51008;%20&#54028;&#51068;\01.DATA&#44288;&#47532;&#48516;&#49437;\GMD_(2016-2023FW)&#53685;&#54633;&#48516;&#49437;_&#50641;&#49472;&#44536;&#47000;&#54532;_240305y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D_(FW)빈도"/>
      <sheetName val="GMD_(FW)Fabric_data"/>
      <sheetName val="GMD_(FW)Fabric_graph"/>
      <sheetName val="GMD_(FW)Yarn_data"/>
      <sheetName val="GMD_(FW)Yarn_graph"/>
      <sheetName val="GMD_(FW)FIBER_data"/>
      <sheetName val="GMD_(FW)FIBER_graph"/>
      <sheetName val="GMD_(FW)Texture_data"/>
      <sheetName val="GMD_(FW)Texture_graph"/>
      <sheetName val="GMD_(FW)Motif_data"/>
      <sheetName val="GMD_(FW)Motif_graph"/>
      <sheetName val="GMD_(FW)Price_data"/>
      <sheetName val="GMD_(FW)Price_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C5" t="str">
            <v>2016</v>
          </cell>
        </row>
        <row r="165">
          <cell r="C165">
            <v>2016</v>
          </cell>
          <cell r="D165">
            <v>2017</v>
          </cell>
          <cell r="E165">
            <v>2018</v>
          </cell>
          <cell r="F165">
            <v>2019</v>
          </cell>
          <cell r="G165">
            <v>2020</v>
          </cell>
          <cell r="H165">
            <v>2021</v>
          </cell>
          <cell r="I165">
            <v>2022</v>
          </cell>
          <cell r="J165">
            <v>2023</v>
          </cell>
        </row>
        <row r="166">
          <cell r="B166" t="str">
            <v>평균가격</v>
          </cell>
          <cell r="C166">
            <v>3306187.7440681877</v>
          </cell>
          <cell r="D166">
            <v>2257855.2500000037</v>
          </cell>
          <cell r="E166">
            <v>2457381.8341463399</v>
          </cell>
          <cell r="F166">
            <v>2350680.9206798887</v>
          </cell>
          <cell r="G166">
            <v>2394077.5154639171</v>
          </cell>
          <cell r="H166">
            <v>2568774.3450000035</v>
          </cell>
          <cell r="I166">
            <v>2753101.54</v>
          </cell>
          <cell r="J166">
            <v>3288708.29</v>
          </cell>
        </row>
        <row r="167">
          <cell r="B167" t="str">
            <v>고가평균</v>
          </cell>
          <cell r="C167">
            <v>3306187.7440681877</v>
          </cell>
          <cell r="D167">
            <v>2257855.2500000037</v>
          </cell>
          <cell r="E167">
            <v>2457381.8341463399</v>
          </cell>
          <cell r="F167">
            <v>2350680.9206798887</v>
          </cell>
          <cell r="G167">
            <v>2394077.5154639171</v>
          </cell>
          <cell r="H167">
            <v>2568774.3450000035</v>
          </cell>
          <cell r="I167">
            <v>2753101.54</v>
          </cell>
          <cell r="J167">
            <v>3288708.29</v>
          </cell>
        </row>
        <row r="168">
          <cell r="B168" t="str">
            <v>중가평균</v>
          </cell>
        </row>
        <row r="169">
          <cell r="B169" t="str">
            <v>저가평균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showGridLines="0" tabSelected="1" zoomScaleNormal="100" workbookViewId="0"/>
  </sheetViews>
  <sheetFormatPr defaultColWidth="9" defaultRowHeight="14.25" x14ac:dyDescent="0.3"/>
  <cols>
    <col min="1" max="1" width="3.125" style="6" customWidth="1"/>
    <col min="2" max="2" width="9" style="6"/>
    <col min="3" max="6" width="10.125" style="6" bestFit="1" customWidth="1"/>
    <col min="7" max="7" width="9" style="6" customWidth="1"/>
    <col min="8" max="9" width="10.125" style="6" bestFit="1" customWidth="1"/>
    <col min="10" max="10" width="10" style="6" bestFit="1" customWidth="1"/>
    <col min="11" max="11" width="9.875" style="6" bestFit="1" customWidth="1"/>
    <col min="12" max="12" width="10" style="6" bestFit="1" customWidth="1"/>
    <col min="13" max="14" width="10.125" style="6" bestFit="1" customWidth="1"/>
    <col min="15" max="16" width="10" style="6" bestFit="1" customWidth="1"/>
    <col min="17" max="17" width="9.75" style="6" bestFit="1" customWidth="1"/>
    <col min="18" max="19" width="10.125" style="6" bestFit="1" customWidth="1"/>
    <col min="20" max="22" width="10" style="6" bestFit="1" customWidth="1"/>
    <col min="23" max="24" width="10.125" style="6" bestFit="1" customWidth="1"/>
    <col min="25" max="36" width="10" style="6" bestFit="1" customWidth="1"/>
    <col min="37" max="37" width="9.125" style="6" bestFit="1" customWidth="1"/>
    <col min="38" max="16384" width="9" style="6"/>
  </cols>
  <sheetData>
    <row r="1" spans="1:42" s="3" customFormat="1" x14ac:dyDescent="0.2">
      <c r="A1" s="1"/>
      <c r="B1" s="2"/>
      <c r="E1" s="4"/>
    </row>
    <row r="2" spans="1:42" s="3" customFormat="1" ht="18.95" customHeight="1" x14ac:dyDescent="0.3">
      <c r="A2" s="1"/>
      <c r="B2" s="5" t="s">
        <v>14</v>
      </c>
    </row>
    <row r="4" spans="1:42" s="17" customFormat="1" x14ac:dyDescent="0.3">
      <c r="A4" s="183"/>
      <c r="B4" s="17" t="s">
        <v>15</v>
      </c>
    </row>
    <row r="5" spans="1:42" ht="9" customHeight="1" thickBot="1" x14ac:dyDescent="0.35"/>
    <row r="6" spans="1:42" x14ac:dyDescent="0.3">
      <c r="B6" s="177"/>
      <c r="C6" s="7" t="s">
        <v>16</v>
      </c>
      <c r="D6" s="19" t="s">
        <v>16</v>
      </c>
      <c r="E6" s="20" t="s">
        <v>16</v>
      </c>
      <c r="F6" s="7" t="s">
        <v>16</v>
      </c>
      <c r="G6" s="7" t="s">
        <v>16</v>
      </c>
      <c r="H6" s="7" t="s">
        <v>16</v>
      </c>
      <c r="I6" s="21" t="s">
        <v>16</v>
      </c>
      <c r="J6" s="21" t="s">
        <v>16</v>
      </c>
    </row>
    <row r="7" spans="1:42" x14ac:dyDescent="0.3">
      <c r="B7" s="22"/>
      <c r="C7" s="178" t="s">
        <v>17</v>
      </c>
      <c r="D7" s="179" t="s">
        <v>18</v>
      </c>
      <c r="E7" s="180" t="s">
        <v>19</v>
      </c>
      <c r="F7" s="178" t="s">
        <v>20</v>
      </c>
      <c r="G7" s="181" t="s">
        <v>12</v>
      </c>
      <c r="H7" s="181" t="s">
        <v>9</v>
      </c>
      <c r="I7" s="182" t="s">
        <v>10</v>
      </c>
      <c r="J7" s="182" t="s">
        <v>11</v>
      </c>
    </row>
    <row r="8" spans="1:42" x14ac:dyDescent="0.3">
      <c r="B8" s="23" t="s">
        <v>21</v>
      </c>
      <c r="C8" s="24">
        <v>748709.7062909191</v>
      </c>
      <c r="D8" s="25">
        <v>608369.39289331506</v>
      </c>
      <c r="E8" s="26">
        <v>667677.62771331577</v>
      </c>
      <c r="F8" s="24">
        <v>599527.42541697179</v>
      </c>
      <c r="G8" s="24">
        <v>593497.7886602669</v>
      </c>
      <c r="H8" s="24">
        <v>685271.49169804854</v>
      </c>
      <c r="I8" s="27">
        <v>793920.29529284709</v>
      </c>
      <c r="J8" s="27">
        <v>831945.07478568435</v>
      </c>
    </row>
    <row r="9" spans="1:42" x14ac:dyDescent="0.3">
      <c r="B9" s="28" t="s">
        <v>22</v>
      </c>
      <c r="C9" s="29">
        <v>2038488.5984701517</v>
      </c>
      <c r="D9" s="30">
        <v>1568289.0790533337</v>
      </c>
      <c r="E9" s="31">
        <v>1734393.5238227521</v>
      </c>
      <c r="F9" s="29">
        <v>1551246.0112903055</v>
      </c>
      <c r="G9" s="29">
        <v>1534090.2837047128</v>
      </c>
      <c r="H9" s="29">
        <v>1765568.0973298117</v>
      </c>
      <c r="I9" s="32">
        <v>2019618.7760001777</v>
      </c>
      <c r="J9" s="32">
        <v>2144899.9355129115</v>
      </c>
    </row>
    <row r="10" spans="1:42" x14ac:dyDescent="0.3">
      <c r="B10" s="33" t="s">
        <v>23</v>
      </c>
      <c r="C10" s="34">
        <v>177325.41436451607</v>
      </c>
      <c r="D10" s="35">
        <v>188969.99926521952</v>
      </c>
      <c r="E10" s="36">
        <v>208111.47688218093</v>
      </c>
      <c r="F10" s="34">
        <v>193894.53545051898</v>
      </c>
      <c r="G10" s="34">
        <v>189173.83744366118</v>
      </c>
      <c r="H10" s="34">
        <v>227559.69698262998</v>
      </c>
      <c r="I10" s="37">
        <v>275497.31597460655</v>
      </c>
      <c r="J10" s="37">
        <v>266483.5562268084</v>
      </c>
    </row>
    <row r="11" spans="1:42" ht="15" thickBot="1" x14ac:dyDescent="0.35">
      <c r="B11" s="38" t="s">
        <v>24</v>
      </c>
      <c r="C11" s="39">
        <v>43775.498641666665</v>
      </c>
      <c r="D11" s="40">
        <v>65410.047823128472</v>
      </c>
      <c r="E11" s="41">
        <v>61640.431176753285</v>
      </c>
      <c r="F11" s="39">
        <v>55439.757201804226</v>
      </c>
      <c r="G11" s="39">
        <v>58098.660475076533</v>
      </c>
      <c r="H11" s="39">
        <v>69083.866457791664</v>
      </c>
      <c r="I11" s="42">
        <v>85768.455830691935</v>
      </c>
      <c r="J11" s="42">
        <v>85277.188692099138</v>
      </c>
    </row>
    <row r="13" spans="1:42" x14ac:dyDescent="0.3">
      <c r="A13" s="43"/>
      <c r="B13" s="43"/>
      <c r="C13" s="43"/>
      <c r="D13" s="43"/>
      <c r="E13" s="43"/>
    </row>
    <row r="14" spans="1:42" s="17" customFormat="1" x14ac:dyDescent="0.3">
      <c r="B14" s="44" t="s">
        <v>25</v>
      </c>
    </row>
    <row r="15" spans="1:42" ht="9" customHeight="1" thickBot="1" x14ac:dyDescent="0.35"/>
    <row r="16" spans="1:42" x14ac:dyDescent="0.3">
      <c r="B16" s="45"/>
      <c r="C16" s="46" t="s">
        <v>16</v>
      </c>
      <c r="D16" s="47" t="s">
        <v>16</v>
      </c>
      <c r="E16" s="47" t="s">
        <v>16</v>
      </c>
      <c r="F16" s="47" t="s">
        <v>16</v>
      </c>
      <c r="G16" s="48" t="s">
        <v>16</v>
      </c>
      <c r="H16" s="49" t="s">
        <v>16</v>
      </c>
      <c r="I16" s="47" t="s">
        <v>16</v>
      </c>
      <c r="J16" s="47" t="s">
        <v>16</v>
      </c>
      <c r="K16" s="47" t="s">
        <v>16</v>
      </c>
      <c r="L16" s="48" t="s">
        <v>16</v>
      </c>
      <c r="M16" s="50" t="s">
        <v>16</v>
      </c>
      <c r="N16" s="47" t="s">
        <v>16</v>
      </c>
      <c r="O16" s="47" t="s">
        <v>16</v>
      </c>
      <c r="P16" s="47" t="s">
        <v>16</v>
      </c>
      <c r="Q16" s="48" t="s">
        <v>16</v>
      </c>
      <c r="R16" s="49" t="s">
        <v>16</v>
      </c>
      <c r="S16" s="47" t="s">
        <v>16</v>
      </c>
      <c r="T16" s="47" t="s">
        <v>16</v>
      </c>
      <c r="U16" s="47" t="s">
        <v>16</v>
      </c>
      <c r="V16" s="48" t="s">
        <v>16</v>
      </c>
      <c r="W16" s="50" t="s">
        <v>16</v>
      </c>
      <c r="X16" s="47" t="s">
        <v>16</v>
      </c>
      <c r="Y16" s="47" t="s">
        <v>16</v>
      </c>
      <c r="Z16" s="47" t="s">
        <v>16</v>
      </c>
      <c r="AA16" s="48" t="s">
        <v>16</v>
      </c>
      <c r="AB16" s="50" t="s">
        <v>16</v>
      </c>
      <c r="AC16" s="47" t="s">
        <v>16</v>
      </c>
      <c r="AD16" s="47" t="s">
        <v>16</v>
      </c>
      <c r="AE16" s="47" t="s">
        <v>16</v>
      </c>
      <c r="AF16" s="48" t="s">
        <v>16</v>
      </c>
      <c r="AG16" s="50" t="s">
        <v>16</v>
      </c>
      <c r="AH16" s="47" t="s">
        <v>16</v>
      </c>
      <c r="AI16" s="47" t="s">
        <v>16</v>
      </c>
      <c r="AJ16" s="47" t="s">
        <v>16</v>
      </c>
      <c r="AK16" s="48" t="s">
        <v>16</v>
      </c>
      <c r="AL16" s="50" t="s">
        <v>16</v>
      </c>
      <c r="AM16" s="47" t="s">
        <v>16</v>
      </c>
      <c r="AN16" s="47" t="s">
        <v>16</v>
      </c>
      <c r="AO16" s="47" t="s">
        <v>16</v>
      </c>
      <c r="AP16" s="48" t="s">
        <v>16</v>
      </c>
    </row>
    <row r="17" spans="1:42" x14ac:dyDescent="0.3">
      <c r="B17" s="51"/>
      <c r="C17" s="52" t="s">
        <v>26</v>
      </c>
      <c r="D17" s="53">
        <v>2016</v>
      </c>
      <c r="E17" s="53">
        <v>2016</v>
      </c>
      <c r="F17" s="53">
        <v>2016</v>
      </c>
      <c r="G17" s="54">
        <v>2016</v>
      </c>
      <c r="H17" s="55">
        <v>2017</v>
      </c>
      <c r="I17" s="53">
        <v>2017</v>
      </c>
      <c r="J17" s="53">
        <v>2017</v>
      </c>
      <c r="K17" s="53">
        <v>2017</v>
      </c>
      <c r="L17" s="54">
        <v>2017</v>
      </c>
      <c r="M17" s="56">
        <v>2018</v>
      </c>
      <c r="N17" s="53">
        <v>2018</v>
      </c>
      <c r="O17" s="53">
        <v>2018</v>
      </c>
      <c r="P17" s="53">
        <v>2018</v>
      </c>
      <c r="Q17" s="54">
        <v>2018</v>
      </c>
      <c r="R17" s="55">
        <v>2019</v>
      </c>
      <c r="S17" s="53">
        <v>2019</v>
      </c>
      <c r="T17" s="53">
        <v>2019</v>
      </c>
      <c r="U17" s="53">
        <v>2019</v>
      </c>
      <c r="V17" s="54">
        <v>2019</v>
      </c>
      <c r="W17" s="56">
        <v>2020</v>
      </c>
      <c r="X17" s="53">
        <v>2020</v>
      </c>
      <c r="Y17" s="53">
        <v>2020</v>
      </c>
      <c r="Z17" s="53">
        <v>2020</v>
      </c>
      <c r="AA17" s="54">
        <v>2020</v>
      </c>
      <c r="AB17" s="56">
        <v>2021</v>
      </c>
      <c r="AC17" s="53">
        <v>2021</v>
      </c>
      <c r="AD17" s="53">
        <v>2021</v>
      </c>
      <c r="AE17" s="53">
        <v>2021</v>
      </c>
      <c r="AF17" s="54">
        <v>2021</v>
      </c>
      <c r="AG17" s="56">
        <v>2022</v>
      </c>
      <c r="AH17" s="53">
        <v>2022</v>
      </c>
      <c r="AI17" s="53">
        <v>2022</v>
      </c>
      <c r="AJ17" s="53">
        <v>2022</v>
      </c>
      <c r="AK17" s="54">
        <v>2022</v>
      </c>
      <c r="AL17" s="56">
        <v>2023</v>
      </c>
      <c r="AM17" s="53">
        <v>2023</v>
      </c>
      <c r="AN17" s="53">
        <v>2023</v>
      </c>
      <c r="AO17" s="53">
        <v>2023</v>
      </c>
      <c r="AP17" s="54">
        <v>2023</v>
      </c>
    </row>
    <row r="18" spans="1:42" x14ac:dyDescent="0.3">
      <c r="B18" s="51"/>
      <c r="C18" s="57" t="s">
        <v>27</v>
      </c>
      <c r="D18" s="58" t="s">
        <v>28</v>
      </c>
      <c r="E18" s="58" t="s">
        <v>29</v>
      </c>
      <c r="F18" s="58" t="s">
        <v>30</v>
      </c>
      <c r="G18" s="59" t="s">
        <v>31</v>
      </c>
      <c r="H18" s="60" t="s">
        <v>27</v>
      </c>
      <c r="I18" s="58" t="s">
        <v>28</v>
      </c>
      <c r="J18" s="58" t="s">
        <v>29</v>
      </c>
      <c r="K18" s="58" t="s">
        <v>30</v>
      </c>
      <c r="L18" s="59" t="s">
        <v>31</v>
      </c>
      <c r="M18" s="61" t="s">
        <v>27</v>
      </c>
      <c r="N18" s="58" t="s">
        <v>28</v>
      </c>
      <c r="O18" s="58" t="s">
        <v>32</v>
      </c>
      <c r="P18" s="58" t="s">
        <v>30</v>
      </c>
      <c r="Q18" s="59" t="s">
        <v>31</v>
      </c>
      <c r="R18" s="60" t="s">
        <v>27</v>
      </c>
      <c r="S18" s="58" t="s">
        <v>28</v>
      </c>
      <c r="T18" s="58" t="s">
        <v>29</v>
      </c>
      <c r="U18" s="58" t="s">
        <v>30</v>
      </c>
      <c r="V18" s="59" t="s">
        <v>31</v>
      </c>
      <c r="W18" s="61" t="s">
        <v>27</v>
      </c>
      <c r="X18" s="58" t="s">
        <v>28</v>
      </c>
      <c r="Y18" s="58" t="s">
        <v>32</v>
      </c>
      <c r="Z18" s="58" t="s">
        <v>30</v>
      </c>
      <c r="AA18" s="59" t="s">
        <v>31</v>
      </c>
      <c r="AB18" s="61" t="s">
        <v>27</v>
      </c>
      <c r="AC18" s="58" t="s">
        <v>28</v>
      </c>
      <c r="AD18" s="58" t="s">
        <v>32</v>
      </c>
      <c r="AE18" s="58" t="s">
        <v>30</v>
      </c>
      <c r="AF18" s="59" t="s">
        <v>31</v>
      </c>
      <c r="AG18" s="61" t="s">
        <v>27</v>
      </c>
      <c r="AH18" s="58" t="s">
        <v>28</v>
      </c>
      <c r="AI18" s="58" t="s">
        <v>32</v>
      </c>
      <c r="AJ18" s="58" t="s">
        <v>30</v>
      </c>
      <c r="AK18" s="59" t="s">
        <v>31</v>
      </c>
      <c r="AL18" s="61" t="s">
        <v>27</v>
      </c>
      <c r="AM18" s="58" t="s">
        <v>28</v>
      </c>
      <c r="AN18" s="58" t="s">
        <v>32</v>
      </c>
      <c r="AO18" s="58" t="s">
        <v>30</v>
      </c>
      <c r="AP18" s="59" t="s">
        <v>31</v>
      </c>
    </row>
    <row r="19" spans="1:42" x14ac:dyDescent="0.3">
      <c r="B19" s="23" t="s">
        <v>21</v>
      </c>
      <c r="C19" s="62">
        <v>3642100.0000000009</v>
      </c>
      <c r="D19" s="63">
        <v>3306187.7440681877</v>
      </c>
      <c r="E19" s="63">
        <v>784067.97014555545</v>
      </c>
      <c r="F19" s="63">
        <v>0</v>
      </c>
      <c r="G19" s="64">
        <v>80814.801711333246</v>
      </c>
      <c r="H19" s="65">
        <v>3662066.2337662359</v>
      </c>
      <c r="I19" s="63">
        <v>2257855.2500000037</v>
      </c>
      <c r="J19" s="63">
        <v>447913.79506172537</v>
      </c>
      <c r="K19" s="63">
        <v>210230.00469483528</v>
      </c>
      <c r="L19" s="64">
        <v>81443.686770427303</v>
      </c>
      <c r="M19" s="66">
        <v>3644985.3203883511</v>
      </c>
      <c r="N19" s="63">
        <v>2457381.8341463399</v>
      </c>
      <c r="O19" s="63">
        <v>623792.72405660897</v>
      </c>
      <c r="P19" s="63">
        <v>204659.95600000053</v>
      </c>
      <c r="Q19" s="67">
        <v>74480.034883720946</v>
      </c>
      <c r="R19" s="65">
        <v>3117258.1140351016</v>
      </c>
      <c r="S19" s="63">
        <v>2350680.9206798887</v>
      </c>
      <c r="T19" s="63">
        <v>515670.21126760391</v>
      </c>
      <c r="U19" s="63">
        <v>182219.08915662748</v>
      </c>
      <c r="V19" s="64">
        <v>73927.432273263737</v>
      </c>
      <c r="W19" s="66">
        <v>3052725.7142857192</v>
      </c>
      <c r="X19" s="63">
        <v>2394077.5154639171</v>
      </c>
      <c r="Y19" s="63">
        <v>535268.69164264982</v>
      </c>
      <c r="Z19" s="63">
        <v>178091.5371428564</v>
      </c>
      <c r="AA19" s="67">
        <v>73151.026052103829</v>
      </c>
      <c r="AB19" s="66">
        <v>3132435.679999995</v>
      </c>
      <c r="AC19" s="63">
        <v>2568774.3450000035</v>
      </c>
      <c r="AD19" s="63">
        <v>735834.04273504135</v>
      </c>
      <c r="AE19" s="63">
        <v>212533.54571428447</v>
      </c>
      <c r="AF19" s="67">
        <v>80178.996000000101</v>
      </c>
      <c r="AG19" s="66">
        <v>3908635.7349999999</v>
      </c>
      <c r="AH19" s="63">
        <v>2753101.54</v>
      </c>
      <c r="AI19" s="63">
        <v>841174.32285714406</v>
      </c>
      <c r="AJ19" s="63">
        <v>277740.27142857265</v>
      </c>
      <c r="AK19" s="67">
        <v>98542.30800000079</v>
      </c>
      <c r="AL19" s="66">
        <v>4133958.95</v>
      </c>
      <c r="AM19" s="63">
        <v>3288708.29</v>
      </c>
      <c r="AN19" s="63">
        <v>756024.38571428589</v>
      </c>
      <c r="AO19" s="63">
        <v>249379.78285714355</v>
      </c>
      <c r="AP19" s="67">
        <v>108520.89000000102</v>
      </c>
    </row>
    <row r="20" spans="1:42" x14ac:dyDescent="0.3">
      <c r="B20" s="28" t="s">
        <v>22</v>
      </c>
      <c r="C20" s="68">
        <v>3642100.0000000009</v>
      </c>
      <c r="D20" s="69">
        <v>3306187.7440681877</v>
      </c>
      <c r="E20" s="69">
        <v>933609.28547121328</v>
      </c>
      <c r="F20" s="69">
        <v>0</v>
      </c>
      <c r="G20" s="70">
        <v>0</v>
      </c>
      <c r="H20" s="71">
        <v>3662066.2337662359</v>
      </c>
      <c r="I20" s="69">
        <v>2257855.2500000037</v>
      </c>
      <c r="J20" s="69">
        <v>671286.4299065409</v>
      </c>
      <c r="K20" s="69">
        <v>509956.70270270255</v>
      </c>
      <c r="L20" s="70">
        <v>0</v>
      </c>
      <c r="M20" s="72">
        <v>3644985.3203883511</v>
      </c>
      <c r="N20" s="69">
        <v>2457381.8341463399</v>
      </c>
      <c r="O20" s="69">
        <v>867130.29457364802</v>
      </c>
      <c r="P20" s="69">
        <v>583815.07692307653</v>
      </c>
      <c r="Q20" s="73">
        <v>0</v>
      </c>
      <c r="R20" s="71">
        <v>3117258.1140351016</v>
      </c>
      <c r="S20" s="69">
        <v>2350680.9206798887</v>
      </c>
      <c r="T20" s="69">
        <v>716306.99415204371</v>
      </c>
      <c r="U20" s="69">
        <v>483559.22499999963</v>
      </c>
      <c r="V20" s="70">
        <v>369760.59999999992</v>
      </c>
      <c r="W20" s="72">
        <v>3052725.7142857192</v>
      </c>
      <c r="X20" s="69">
        <v>2394077.5154639171</v>
      </c>
      <c r="Y20" s="69">
        <v>732123.00469483784</v>
      </c>
      <c r="Z20" s="69">
        <v>471063.92105263169</v>
      </c>
      <c r="AA20" s="73">
        <v>541066</v>
      </c>
      <c r="AB20" s="72">
        <v>3132435.679999995</v>
      </c>
      <c r="AC20" s="69">
        <v>2568774.3450000035</v>
      </c>
      <c r="AD20" s="69">
        <v>1030368.0412844068</v>
      </c>
      <c r="AE20" s="69">
        <v>466841.93548387132</v>
      </c>
      <c r="AF20" s="73">
        <v>0</v>
      </c>
      <c r="AG20" s="72">
        <v>3908635.7349999999</v>
      </c>
      <c r="AH20" s="69">
        <v>2753101.54</v>
      </c>
      <c r="AI20" s="69">
        <v>1201963.6523809484</v>
      </c>
      <c r="AJ20" s="69">
        <v>675731.13513513585</v>
      </c>
      <c r="AK20" s="73">
        <v>613830.33333333337</v>
      </c>
      <c r="AL20" s="72">
        <v>4133958.95</v>
      </c>
      <c r="AM20" s="69">
        <v>3288708.29</v>
      </c>
      <c r="AN20" s="69">
        <v>1067263.9234449714</v>
      </c>
      <c r="AO20" s="69">
        <v>595969.24324324378</v>
      </c>
      <c r="AP20" s="73">
        <v>547027.5</v>
      </c>
    </row>
    <row r="21" spans="1:42" x14ac:dyDescent="0.3">
      <c r="B21" s="33" t="s">
        <v>23</v>
      </c>
      <c r="C21" s="74">
        <v>0</v>
      </c>
      <c r="D21" s="75">
        <v>0</v>
      </c>
      <c r="E21" s="75">
        <v>372829.353</v>
      </c>
      <c r="F21" s="75">
        <v>0</v>
      </c>
      <c r="G21" s="76">
        <v>127955.73289090901</v>
      </c>
      <c r="H21" s="77">
        <v>0</v>
      </c>
      <c r="I21" s="75">
        <v>0</v>
      </c>
      <c r="J21" s="75">
        <v>216540.62893081817</v>
      </c>
      <c r="K21" s="75">
        <v>185588.49999999956</v>
      </c>
      <c r="L21" s="76">
        <v>157162.02586206881</v>
      </c>
      <c r="M21" s="78">
        <v>0</v>
      </c>
      <c r="N21" s="75">
        <v>0</v>
      </c>
      <c r="O21" s="75">
        <v>261201.34228187983</v>
      </c>
      <c r="P21" s="75">
        <v>197812.50793650941</v>
      </c>
      <c r="Q21" s="76">
        <v>157849.75000000029</v>
      </c>
      <c r="R21" s="77">
        <v>0</v>
      </c>
      <c r="S21" s="75">
        <v>0</v>
      </c>
      <c r="T21" s="75">
        <v>221343.84285714358</v>
      </c>
      <c r="U21" s="75">
        <v>192926.62704918103</v>
      </c>
      <c r="V21" s="76">
        <v>157239.78378378361</v>
      </c>
      <c r="W21" s="78">
        <v>0</v>
      </c>
      <c r="X21" s="75">
        <v>0</v>
      </c>
      <c r="Y21" s="75">
        <v>236555.7438016526</v>
      </c>
      <c r="Z21" s="75">
        <v>175847.60091743167</v>
      </c>
      <c r="AA21" s="76">
        <v>156214.20987654323</v>
      </c>
      <c r="AB21" s="78">
        <v>0</v>
      </c>
      <c r="AC21" s="75">
        <v>0</v>
      </c>
      <c r="AD21" s="75">
        <v>268611.64999999932</v>
      </c>
      <c r="AE21" s="75">
        <v>219943.59336099579</v>
      </c>
      <c r="AF21" s="76">
        <v>183371.46575342488</v>
      </c>
      <c r="AG21" s="78">
        <v>0</v>
      </c>
      <c r="AH21" s="75">
        <v>0</v>
      </c>
      <c r="AI21" s="75">
        <v>322436.25000000035</v>
      </c>
      <c r="AJ21" s="75">
        <v>263955.17672413855</v>
      </c>
      <c r="AK21" s="76">
        <v>234659.3421052632</v>
      </c>
      <c r="AL21" s="78">
        <v>0</v>
      </c>
      <c r="AM21" s="75">
        <v>0</v>
      </c>
      <c r="AN21" s="75">
        <v>301232.38235294091</v>
      </c>
      <c r="AO21" s="75">
        <v>261076.61463414686</v>
      </c>
      <c r="AP21" s="76">
        <v>224807.89690721635</v>
      </c>
    </row>
    <row r="22" spans="1:42" ht="15" thickBot="1" x14ac:dyDescent="0.35">
      <c r="B22" s="38" t="s">
        <v>24</v>
      </c>
      <c r="C22" s="79">
        <v>0</v>
      </c>
      <c r="D22" s="80">
        <v>0</v>
      </c>
      <c r="E22" s="80">
        <v>0</v>
      </c>
      <c r="F22" s="80">
        <v>0</v>
      </c>
      <c r="G22" s="81">
        <v>43775.498641666665</v>
      </c>
      <c r="H22" s="82">
        <v>0</v>
      </c>
      <c r="I22" s="80">
        <v>0</v>
      </c>
      <c r="J22" s="80">
        <v>103744.71875000003</v>
      </c>
      <c r="K22" s="80">
        <v>73038.783333333224</v>
      </c>
      <c r="L22" s="81">
        <v>59375.025125627835</v>
      </c>
      <c r="M22" s="83">
        <v>0</v>
      </c>
      <c r="N22" s="80">
        <v>0</v>
      </c>
      <c r="O22" s="80">
        <v>108794.05882352937</v>
      </c>
      <c r="P22" s="80">
        <v>72636.496240601555</v>
      </c>
      <c r="Q22" s="81">
        <v>56150.523049646057</v>
      </c>
      <c r="R22" s="82">
        <v>0</v>
      </c>
      <c r="S22" s="80">
        <v>0</v>
      </c>
      <c r="T22" s="80">
        <v>90092.5625</v>
      </c>
      <c r="U22" s="80">
        <v>70263.022900763186</v>
      </c>
      <c r="V22" s="81">
        <v>48294.729893778422</v>
      </c>
      <c r="W22" s="83">
        <v>0</v>
      </c>
      <c r="X22" s="80">
        <v>0</v>
      </c>
      <c r="Y22" s="80">
        <v>90214.692307692341</v>
      </c>
      <c r="Z22" s="80">
        <v>64859.914893616864</v>
      </c>
      <c r="AA22" s="81">
        <v>54728.074519230708</v>
      </c>
      <c r="AB22" s="83">
        <v>0</v>
      </c>
      <c r="AC22" s="80">
        <v>0</v>
      </c>
      <c r="AD22" s="80">
        <v>109547.53846153847</v>
      </c>
      <c r="AE22" s="80">
        <v>88567.115384615274</v>
      </c>
      <c r="AF22" s="81">
        <v>62537.192037470879</v>
      </c>
      <c r="AG22" s="83">
        <v>0</v>
      </c>
      <c r="AH22" s="80">
        <v>0</v>
      </c>
      <c r="AI22" s="80">
        <v>126034.43750000001</v>
      </c>
      <c r="AJ22" s="80">
        <v>135425.20987654297</v>
      </c>
      <c r="AK22" s="81">
        <v>70298.225653207031</v>
      </c>
      <c r="AL22" s="83">
        <v>0</v>
      </c>
      <c r="AM22" s="80">
        <v>0</v>
      </c>
      <c r="AN22" s="80">
        <v>116554.20000000001</v>
      </c>
      <c r="AO22" s="80">
        <v>108438.48148148133</v>
      </c>
      <c r="AP22" s="81">
        <v>75854.558897243405</v>
      </c>
    </row>
    <row r="23" spans="1:42" x14ac:dyDescent="0.3">
      <c r="A23" s="43"/>
      <c r="B23" s="43"/>
      <c r="C23" s="43"/>
      <c r="D23" s="43"/>
      <c r="E23" s="43"/>
    </row>
    <row r="24" spans="1:42" s="17" customFormat="1" x14ac:dyDescent="0.3">
      <c r="B24" s="44" t="s">
        <v>33</v>
      </c>
    </row>
    <row r="25" spans="1:42" ht="15" thickBot="1" x14ac:dyDescent="0.35"/>
    <row r="26" spans="1:42" x14ac:dyDescent="0.3">
      <c r="B26" s="45"/>
      <c r="C26" s="46" t="s">
        <v>16</v>
      </c>
      <c r="D26" s="47" t="s">
        <v>16</v>
      </c>
      <c r="E26" s="47" t="s">
        <v>16</v>
      </c>
      <c r="F26" s="47" t="s">
        <v>16</v>
      </c>
      <c r="G26" s="48" t="s">
        <v>16</v>
      </c>
      <c r="H26" s="46" t="s">
        <v>16</v>
      </c>
      <c r="I26" s="47" t="s">
        <v>16</v>
      </c>
      <c r="J26" s="47" t="s">
        <v>16</v>
      </c>
      <c r="K26" s="47" t="s">
        <v>16</v>
      </c>
      <c r="L26" s="48" t="s">
        <v>16</v>
      </c>
      <c r="M26" s="46" t="s">
        <v>16</v>
      </c>
      <c r="N26" s="47" t="s">
        <v>16</v>
      </c>
      <c r="O26" s="47" t="s">
        <v>16</v>
      </c>
      <c r="P26" s="47" t="s">
        <v>16</v>
      </c>
      <c r="Q26" s="48" t="s">
        <v>16</v>
      </c>
      <c r="R26" s="46" t="s">
        <v>16</v>
      </c>
      <c r="S26" s="47" t="s">
        <v>16</v>
      </c>
      <c r="T26" s="47" t="s">
        <v>16</v>
      </c>
      <c r="U26" s="47" t="s">
        <v>16</v>
      </c>
      <c r="V26" s="48" t="s">
        <v>16</v>
      </c>
      <c r="W26" s="46" t="s">
        <v>16</v>
      </c>
      <c r="X26" s="47" t="s">
        <v>16</v>
      </c>
      <c r="Y26" s="47" t="s">
        <v>16</v>
      </c>
      <c r="Z26" s="47" t="s">
        <v>16</v>
      </c>
      <c r="AA26" s="48" t="s">
        <v>16</v>
      </c>
      <c r="AB26" s="46" t="s">
        <v>16</v>
      </c>
      <c r="AC26" s="47" t="s">
        <v>16</v>
      </c>
      <c r="AD26" s="47" t="s">
        <v>16</v>
      </c>
      <c r="AE26" s="47" t="s">
        <v>16</v>
      </c>
      <c r="AF26" s="48" t="s">
        <v>16</v>
      </c>
      <c r="AG26" s="46" t="s">
        <v>16</v>
      </c>
      <c r="AH26" s="47" t="s">
        <v>16</v>
      </c>
      <c r="AI26" s="47" t="s">
        <v>16</v>
      </c>
      <c r="AJ26" s="47" t="s">
        <v>16</v>
      </c>
      <c r="AK26" s="48" t="s">
        <v>16</v>
      </c>
      <c r="AL26" s="46" t="s">
        <v>16</v>
      </c>
      <c r="AM26" s="47" t="s">
        <v>16</v>
      </c>
      <c r="AN26" s="47" t="s">
        <v>16</v>
      </c>
      <c r="AO26" s="47" t="s">
        <v>16</v>
      </c>
      <c r="AP26" s="48" t="s">
        <v>16</v>
      </c>
    </row>
    <row r="27" spans="1:42" x14ac:dyDescent="0.3">
      <c r="B27" s="51"/>
      <c r="C27" s="84">
        <v>2016</v>
      </c>
      <c r="D27" s="53">
        <v>2016</v>
      </c>
      <c r="E27" s="53">
        <v>2016</v>
      </c>
      <c r="F27" s="53">
        <v>2016</v>
      </c>
      <c r="G27" s="54">
        <v>2016</v>
      </c>
      <c r="H27" s="84">
        <v>2017</v>
      </c>
      <c r="I27" s="53">
        <v>2017</v>
      </c>
      <c r="J27" s="53">
        <v>2017</v>
      </c>
      <c r="K27" s="53">
        <v>2017</v>
      </c>
      <c r="L27" s="54">
        <v>2017</v>
      </c>
      <c r="M27" s="84">
        <v>2018</v>
      </c>
      <c r="N27" s="53">
        <v>2018</v>
      </c>
      <c r="O27" s="53">
        <v>2018</v>
      </c>
      <c r="P27" s="53">
        <v>2018</v>
      </c>
      <c r="Q27" s="54">
        <v>2018</v>
      </c>
      <c r="R27" s="84">
        <v>2019</v>
      </c>
      <c r="S27" s="53">
        <v>2019</v>
      </c>
      <c r="T27" s="53">
        <v>2019</v>
      </c>
      <c r="U27" s="53">
        <v>2019</v>
      </c>
      <c r="V27" s="54">
        <v>2019</v>
      </c>
      <c r="W27" s="84">
        <v>2020</v>
      </c>
      <c r="X27" s="53">
        <v>2020</v>
      </c>
      <c r="Y27" s="53">
        <v>2020</v>
      </c>
      <c r="Z27" s="53">
        <v>2020</v>
      </c>
      <c r="AA27" s="54">
        <v>2020</v>
      </c>
      <c r="AB27" s="84">
        <v>2021</v>
      </c>
      <c r="AC27" s="53">
        <v>2021</v>
      </c>
      <c r="AD27" s="53">
        <v>2021</v>
      </c>
      <c r="AE27" s="53">
        <v>2021</v>
      </c>
      <c r="AF27" s="54">
        <v>2021</v>
      </c>
      <c r="AG27" s="84">
        <v>2022</v>
      </c>
      <c r="AH27" s="53">
        <v>2022</v>
      </c>
      <c r="AI27" s="53">
        <v>2022</v>
      </c>
      <c r="AJ27" s="53">
        <v>2022</v>
      </c>
      <c r="AK27" s="54">
        <v>2022</v>
      </c>
      <c r="AL27" s="84">
        <v>2023</v>
      </c>
      <c r="AM27" s="53">
        <v>2023</v>
      </c>
      <c r="AN27" s="53">
        <v>2023</v>
      </c>
      <c r="AO27" s="53">
        <v>2023</v>
      </c>
      <c r="AP27" s="54">
        <v>2023</v>
      </c>
    </row>
    <row r="28" spans="1:42" x14ac:dyDescent="0.3">
      <c r="B28" s="51"/>
      <c r="C28" s="85" t="s">
        <v>34</v>
      </c>
      <c r="D28" s="86" t="s">
        <v>35</v>
      </c>
      <c r="E28" s="86" t="s">
        <v>36</v>
      </c>
      <c r="F28" s="86" t="s">
        <v>37</v>
      </c>
      <c r="G28" s="87" t="s">
        <v>38</v>
      </c>
      <c r="H28" s="85" t="s">
        <v>34</v>
      </c>
      <c r="I28" s="86" t="s">
        <v>35</v>
      </c>
      <c r="J28" s="86" t="s">
        <v>36</v>
      </c>
      <c r="K28" s="86" t="s">
        <v>37</v>
      </c>
      <c r="L28" s="87" t="s">
        <v>38</v>
      </c>
      <c r="M28" s="85" t="s">
        <v>34</v>
      </c>
      <c r="N28" s="86" t="s">
        <v>35</v>
      </c>
      <c r="O28" s="86" t="s">
        <v>36</v>
      </c>
      <c r="P28" s="86" t="s">
        <v>37</v>
      </c>
      <c r="Q28" s="87" t="s">
        <v>38</v>
      </c>
      <c r="R28" s="85" t="s">
        <v>34</v>
      </c>
      <c r="S28" s="86" t="s">
        <v>35</v>
      </c>
      <c r="T28" s="86" t="s">
        <v>36</v>
      </c>
      <c r="U28" s="86" t="s">
        <v>37</v>
      </c>
      <c r="V28" s="87" t="s">
        <v>38</v>
      </c>
      <c r="W28" s="85" t="s">
        <v>34</v>
      </c>
      <c r="X28" s="86" t="s">
        <v>35</v>
      </c>
      <c r="Y28" s="86" t="s">
        <v>36</v>
      </c>
      <c r="Z28" s="86" t="s">
        <v>37</v>
      </c>
      <c r="AA28" s="87" t="s">
        <v>38</v>
      </c>
      <c r="AB28" s="85" t="s">
        <v>34</v>
      </c>
      <c r="AC28" s="86" t="s">
        <v>35</v>
      </c>
      <c r="AD28" s="86" t="s">
        <v>36</v>
      </c>
      <c r="AE28" s="86" t="s">
        <v>37</v>
      </c>
      <c r="AF28" s="87" t="s">
        <v>38</v>
      </c>
      <c r="AG28" s="85" t="s">
        <v>34</v>
      </c>
      <c r="AH28" s="86" t="s">
        <v>35</v>
      </c>
      <c r="AI28" s="86" t="s">
        <v>36</v>
      </c>
      <c r="AJ28" s="86" t="s">
        <v>37</v>
      </c>
      <c r="AK28" s="87" t="s">
        <v>38</v>
      </c>
      <c r="AL28" s="85" t="s">
        <v>34</v>
      </c>
      <c r="AM28" s="86" t="s">
        <v>35</v>
      </c>
      <c r="AN28" s="86" t="s">
        <v>36</v>
      </c>
      <c r="AO28" s="86" t="s">
        <v>37</v>
      </c>
      <c r="AP28" s="87" t="s">
        <v>38</v>
      </c>
    </row>
    <row r="29" spans="1:42" x14ac:dyDescent="0.3">
      <c r="B29" s="23" t="s">
        <v>21</v>
      </c>
      <c r="C29" s="62">
        <v>1230547.3737034786</v>
      </c>
      <c r="D29" s="63">
        <v>474340.59162826324</v>
      </c>
      <c r="E29" s="63">
        <v>525188.36794919171</v>
      </c>
      <c r="F29" s="63">
        <v>1237070.1322996325</v>
      </c>
      <c r="G29" s="64">
        <v>0</v>
      </c>
      <c r="H29" s="62">
        <v>1055969.9505399202</v>
      </c>
      <c r="I29" s="63">
        <v>379581.53713529982</v>
      </c>
      <c r="J29" s="63">
        <v>454947.0634054658</v>
      </c>
      <c r="K29" s="63">
        <v>657752.30315961619</v>
      </c>
      <c r="L29" s="64">
        <v>0</v>
      </c>
      <c r="M29" s="62">
        <v>1140716.6395013398</v>
      </c>
      <c r="N29" s="63">
        <v>397302.17292976537</v>
      </c>
      <c r="O29" s="63">
        <v>417096.66137181636</v>
      </c>
      <c r="P29" s="63">
        <v>902091.21014845476</v>
      </c>
      <c r="Q29" s="64">
        <v>44201</v>
      </c>
      <c r="R29" s="62">
        <v>911708.84647442994</v>
      </c>
      <c r="S29" s="63">
        <v>364328.02811446512</v>
      </c>
      <c r="T29" s="63">
        <v>429455.50671860919</v>
      </c>
      <c r="U29" s="63">
        <v>719625.97120472649</v>
      </c>
      <c r="V29" s="64">
        <v>0</v>
      </c>
      <c r="W29" s="62">
        <v>954891.24479380646</v>
      </c>
      <c r="X29" s="63">
        <v>456638.20572082605</v>
      </c>
      <c r="Y29" s="63">
        <v>443010.51427203586</v>
      </c>
      <c r="Z29" s="63">
        <v>744141.11462164391</v>
      </c>
      <c r="AA29" s="64">
        <v>0</v>
      </c>
      <c r="AB29" s="62">
        <v>1086951.5217996114</v>
      </c>
      <c r="AC29" s="63">
        <v>460065.63065898448</v>
      </c>
      <c r="AD29" s="63">
        <v>511896.91740165371</v>
      </c>
      <c r="AE29" s="63">
        <v>748039.25446312409</v>
      </c>
      <c r="AF29" s="64">
        <v>0</v>
      </c>
      <c r="AG29" s="62">
        <v>1290398.8684059936</v>
      </c>
      <c r="AH29" s="63">
        <v>519520.62987322675</v>
      </c>
      <c r="AI29" s="63">
        <v>543442.14414564706</v>
      </c>
      <c r="AJ29" s="63">
        <v>880661.27392785938</v>
      </c>
      <c r="AK29" s="64">
        <v>0</v>
      </c>
      <c r="AL29" s="62">
        <v>1309414.8697307147</v>
      </c>
      <c r="AM29" s="63">
        <v>506429.88178733451</v>
      </c>
      <c r="AN29" s="63">
        <v>615078.17025656183</v>
      </c>
      <c r="AO29" s="63">
        <v>1035822.5193482661</v>
      </c>
      <c r="AP29" s="64">
        <v>0</v>
      </c>
    </row>
    <row r="30" spans="1:42" x14ac:dyDescent="0.3">
      <c r="B30" s="28" t="s">
        <v>22</v>
      </c>
      <c r="C30" s="68">
        <v>2956413.5338191348</v>
      </c>
      <c r="D30" s="69">
        <v>1314699.3192923618</v>
      </c>
      <c r="E30" s="69">
        <v>1671085.7201810495</v>
      </c>
      <c r="F30" s="69">
        <v>2790353.5336456206</v>
      </c>
      <c r="G30" s="70">
        <v>0</v>
      </c>
      <c r="H30" s="68">
        <v>1882262.5773023004</v>
      </c>
      <c r="I30" s="69">
        <v>1247712.4904796816</v>
      </c>
      <c r="J30" s="69">
        <v>1306988.8834978943</v>
      </c>
      <c r="K30" s="69">
        <v>1641018.1894084446</v>
      </c>
      <c r="L30" s="70">
        <v>0</v>
      </c>
      <c r="M30" s="68">
        <v>2102702.9181538397</v>
      </c>
      <c r="N30" s="69">
        <v>1230947.5068921538</v>
      </c>
      <c r="O30" s="69">
        <v>1317957.7128868664</v>
      </c>
      <c r="P30" s="69">
        <v>2131755.9234302603</v>
      </c>
      <c r="Q30" s="70">
        <v>0</v>
      </c>
      <c r="R30" s="68">
        <v>1823833.6198534216</v>
      </c>
      <c r="S30" s="69">
        <v>1154702.8576646664</v>
      </c>
      <c r="T30" s="69">
        <v>1253384.6900255857</v>
      </c>
      <c r="U30" s="69">
        <v>1788640.5101948383</v>
      </c>
      <c r="V30" s="70">
        <v>0</v>
      </c>
      <c r="W30" s="68">
        <v>1850564.3906343458</v>
      </c>
      <c r="X30" s="69">
        <v>1247335.7716484938</v>
      </c>
      <c r="Y30" s="69">
        <v>1379060.2058023573</v>
      </c>
      <c r="Z30" s="69">
        <v>1830643.2820512818</v>
      </c>
      <c r="AA30" s="70">
        <v>0</v>
      </c>
      <c r="AB30" s="68">
        <v>2232083.4355084449</v>
      </c>
      <c r="AC30" s="69">
        <v>1316571.3266569613</v>
      </c>
      <c r="AD30" s="69">
        <v>1509071.8430254352</v>
      </c>
      <c r="AE30" s="69">
        <v>1803913.2875511346</v>
      </c>
      <c r="AF30" s="70">
        <v>0</v>
      </c>
      <c r="AG30" s="68">
        <v>2457961.4942748053</v>
      </c>
      <c r="AH30" s="69">
        <v>1493365.3642361141</v>
      </c>
      <c r="AI30" s="69">
        <v>1656747.0779135362</v>
      </c>
      <c r="AJ30" s="69">
        <v>2278301.4523809524</v>
      </c>
      <c r="AK30" s="70">
        <v>0</v>
      </c>
      <c r="AL30" s="68">
        <v>2484624.8230264434</v>
      </c>
      <c r="AM30" s="69">
        <v>1591242.9542857155</v>
      </c>
      <c r="AN30" s="69">
        <v>1876955.5417422876</v>
      </c>
      <c r="AO30" s="69">
        <v>2528280.8253968274</v>
      </c>
      <c r="AP30" s="70">
        <v>0</v>
      </c>
    </row>
    <row r="31" spans="1:42" x14ac:dyDescent="0.3">
      <c r="B31" s="33" t="s">
        <v>23</v>
      </c>
      <c r="C31" s="74">
        <v>158736.856832258</v>
      </c>
      <c r="D31" s="75">
        <v>183212.13690526309</v>
      </c>
      <c r="E31" s="75">
        <v>218080.39601889762</v>
      </c>
      <c r="F31" s="75">
        <v>114624.2577</v>
      </c>
      <c r="G31" s="76">
        <v>0</v>
      </c>
      <c r="H31" s="74">
        <v>189328.02648747759</v>
      </c>
      <c r="I31" s="75">
        <v>180178.75805821735</v>
      </c>
      <c r="J31" s="75">
        <v>193063.91191717959</v>
      </c>
      <c r="K31" s="75">
        <v>203135.97605076878</v>
      </c>
      <c r="L31" s="76">
        <v>0</v>
      </c>
      <c r="M31" s="74">
        <v>212673.42748066341</v>
      </c>
      <c r="N31" s="75">
        <v>196556.39497716053</v>
      </c>
      <c r="O31" s="75">
        <v>208853.95298729854</v>
      </c>
      <c r="P31" s="75">
        <v>221169.70660139824</v>
      </c>
      <c r="Q31" s="76">
        <v>0</v>
      </c>
      <c r="R31" s="74">
        <v>209133.90305745372</v>
      </c>
      <c r="S31" s="75">
        <v>181943.16518324669</v>
      </c>
      <c r="T31" s="75">
        <v>187285.19136888109</v>
      </c>
      <c r="U31" s="75">
        <v>194160.98132331859</v>
      </c>
      <c r="V31" s="76">
        <v>0</v>
      </c>
      <c r="W31" s="74">
        <v>201226.77710920465</v>
      </c>
      <c r="X31" s="75">
        <v>185816.4599028283</v>
      </c>
      <c r="Y31" s="75">
        <v>185015.36789907605</v>
      </c>
      <c r="Z31" s="75">
        <v>185747.15096290092</v>
      </c>
      <c r="AA31" s="76">
        <v>0</v>
      </c>
      <c r="AB31" s="74">
        <v>248800.02786265261</v>
      </c>
      <c r="AC31" s="75">
        <v>215646.9012448354</v>
      </c>
      <c r="AD31" s="75">
        <v>217254.41086018717</v>
      </c>
      <c r="AE31" s="75">
        <v>219153.41109637142</v>
      </c>
      <c r="AF31" s="76">
        <v>0</v>
      </c>
      <c r="AG31" s="74">
        <v>319500.74752763187</v>
      </c>
      <c r="AH31" s="75">
        <v>246791.26529318502</v>
      </c>
      <c r="AI31" s="75">
        <v>257286.10992030762</v>
      </c>
      <c r="AJ31" s="75">
        <v>279397.85744382039</v>
      </c>
      <c r="AK31" s="76">
        <v>0</v>
      </c>
      <c r="AL31" s="74">
        <v>310113.39275014884</v>
      </c>
      <c r="AM31" s="75">
        <v>246583.99647058782</v>
      </c>
      <c r="AN31" s="75">
        <v>241864.30636433835</v>
      </c>
      <c r="AO31" s="75">
        <v>284633.78099173581</v>
      </c>
      <c r="AP31" s="76">
        <v>0</v>
      </c>
    </row>
    <row r="32" spans="1:42" ht="15" thickBot="1" x14ac:dyDescent="0.35">
      <c r="B32" s="38" t="s">
        <v>24</v>
      </c>
      <c r="C32" s="79">
        <v>64254.173860000003</v>
      </c>
      <c r="D32" s="80">
        <v>40324.46487021276</v>
      </c>
      <c r="E32" s="80">
        <v>44443.814085714272</v>
      </c>
      <c r="F32" s="80">
        <v>47936.46108181819</v>
      </c>
      <c r="G32" s="81">
        <v>0</v>
      </c>
      <c r="H32" s="79">
        <v>69743.091049283408</v>
      </c>
      <c r="I32" s="80">
        <v>62263.226601391812</v>
      </c>
      <c r="J32" s="80">
        <v>68417.20851272803</v>
      </c>
      <c r="K32" s="80">
        <v>64718.581171902159</v>
      </c>
      <c r="L32" s="81">
        <v>0</v>
      </c>
      <c r="M32" s="79">
        <v>80380.30246495879</v>
      </c>
      <c r="N32" s="80">
        <v>56296.602160661867</v>
      </c>
      <c r="O32" s="80">
        <v>61181.514281837794</v>
      </c>
      <c r="P32" s="80">
        <v>65106.518972526166</v>
      </c>
      <c r="Q32" s="81">
        <v>44201</v>
      </c>
      <c r="R32" s="79">
        <v>55482.736781467254</v>
      </c>
      <c r="S32" s="80">
        <v>54987.176720890231</v>
      </c>
      <c r="T32" s="80">
        <v>56217.330534319859</v>
      </c>
      <c r="U32" s="80">
        <v>55221.255945847057</v>
      </c>
      <c r="V32" s="81">
        <v>0</v>
      </c>
      <c r="W32" s="79">
        <v>73106.866612444152</v>
      </c>
      <c r="X32" s="80">
        <v>57013.496513145918</v>
      </c>
      <c r="Y32" s="80">
        <v>53288.515338950136</v>
      </c>
      <c r="Z32" s="80">
        <v>60903.628868240055</v>
      </c>
      <c r="AA32" s="81">
        <v>0</v>
      </c>
      <c r="AB32" s="79">
        <v>87720.931389365389</v>
      </c>
      <c r="AC32" s="80">
        <v>66060.968110584348</v>
      </c>
      <c r="AD32" s="80">
        <v>64837.969777702987</v>
      </c>
      <c r="AE32" s="80">
        <v>67888.444168734568</v>
      </c>
      <c r="AF32" s="81">
        <v>0</v>
      </c>
      <c r="AG32" s="79">
        <v>93408.538461538381</v>
      </c>
      <c r="AH32" s="80">
        <v>83207.4140484737</v>
      </c>
      <c r="AI32" s="80">
        <v>86934.936519257884</v>
      </c>
      <c r="AJ32" s="80">
        <v>75910.42356687905</v>
      </c>
      <c r="AK32" s="81">
        <v>0</v>
      </c>
      <c r="AL32" s="79">
        <v>107518.26610644249</v>
      </c>
      <c r="AM32" s="80">
        <v>77855.082478725395</v>
      </c>
      <c r="AN32" s="80">
        <v>82787.054068241167</v>
      </c>
      <c r="AO32" s="80">
        <v>81854.970223325174</v>
      </c>
      <c r="AP32" s="81">
        <v>0</v>
      </c>
    </row>
    <row r="34" spans="2:42" s="17" customFormat="1" x14ac:dyDescent="0.3">
      <c r="B34" s="44" t="s">
        <v>39</v>
      </c>
    </row>
    <row r="35" spans="2:42" ht="15" thickBot="1" x14ac:dyDescent="0.35"/>
    <row r="36" spans="2:42" x14ac:dyDescent="0.3">
      <c r="B36" s="45"/>
      <c r="C36" s="46" t="s">
        <v>16</v>
      </c>
      <c r="D36" s="47" t="s">
        <v>16</v>
      </c>
      <c r="E36" s="47" t="s">
        <v>16</v>
      </c>
      <c r="F36" s="47" t="s">
        <v>16</v>
      </c>
      <c r="G36" s="48" t="s">
        <v>16</v>
      </c>
      <c r="H36" s="46" t="s">
        <v>16</v>
      </c>
      <c r="I36" s="47" t="s">
        <v>16</v>
      </c>
      <c r="J36" s="47" t="s">
        <v>16</v>
      </c>
      <c r="K36" s="47" t="s">
        <v>16</v>
      </c>
      <c r="L36" s="48" t="s">
        <v>16</v>
      </c>
      <c r="M36" s="46" t="s">
        <v>16</v>
      </c>
      <c r="N36" s="47" t="s">
        <v>16</v>
      </c>
      <c r="O36" s="47" t="s">
        <v>16</v>
      </c>
      <c r="P36" s="47" t="s">
        <v>16</v>
      </c>
      <c r="Q36" s="48" t="s">
        <v>16</v>
      </c>
      <c r="R36" s="46" t="s">
        <v>16</v>
      </c>
      <c r="S36" s="47" t="s">
        <v>16</v>
      </c>
      <c r="T36" s="47" t="s">
        <v>16</v>
      </c>
      <c r="U36" s="47" t="s">
        <v>16</v>
      </c>
      <c r="V36" s="48" t="s">
        <v>16</v>
      </c>
      <c r="W36" s="46" t="s">
        <v>16</v>
      </c>
      <c r="X36" s="47" t="s">
        <v>16</v>
      </c>
      <c r="Y36" s="47" t="s">
        <v>16</v>
      </c>
      <c r="Z36" s="47" t="s">
        <v>16</v>
      </c>
      <c r="AA36" s="48" t="s">
        <v>16</v>
      </c>
      <c r="AB36" s="46" t="s">
        <v>16</v>
      </c>
      <c r="AC36" s="47" t="s">
        <v>16</v>
      </c>
      <c r="AD36" s="47" t="s">
        <v>16</v>
      </c>
      <c r="AE36" s="47" t="s">
        <v>16</v>
      </c>
      <c r="AF36" s="48" t="s">
        <v>16</v>
      </c>
      <c r="AG36" s="46" t="s">
        <v>16</v>
      </c>
      <c r="AH36" s="47" t="s">
        <v>16</v>
      </c>
      <c r="AI36" s="47" t="s">
        <v>16</v>
      </c>
      <c r="AJ36" s="47" t="s">
        <v>16</v>
      </c>
      <c r="AK36" s="48" t="s">
        <v>16</v>
      </c>
      <c r="AL36" s="46" t="s">
        <v>16</v>
      </c>
      <c r="AM36" s="47" t="s">
        <v>16</v>
      </c>
      <c r="AN36" s="47" t="s">
        <v>16</v>
      </c>
      <c r="AO36" s="47" t="s">
        <v>16</v>
      </c>
      <c r="AP36" s="48" t="s">
        <v>16</v>
      </c>
    </row>
    <row r="37" spans="2:42" x14ac:dyDescent="0.3">
      <c r="B37" s="88" t="s">
        <v>40</v>
      </c>
      <c r="C37" s="84">
        <v>2016</v>
      </c>
      <c r="D37" s="53">
        <v>2016</v>
      </c>
      <c r="E37" s="53">
        <v>2016</v>
      </c>
      <c r="F37" s="53">
        <v>2016</v>
      </c>
      <c r="G37" s="54">
        <v>2016</v>
      </c>
      <c r="H37" s="84">
        <v>2017</v>
      </c>
      <c r="I37" s="53">
        <v>2017</v>
      </c>
      <c r="J37" s="53">
        <v>2017</v>
      </c>
      <c r="K37" s="53">
        <v>2017</v>
      </c>
      <c r="L37" s="54">
        <v>2017</v>
      </c>
      <c r="M37" s="84">
        <v>2018</v>
      </c>
      <c r="N37" s="53">
        <v>2018</v>
      </c>
      <c r="O37" s="53">
        <v>2018</v>
      </c>
      <c r="P37" s="53">
        <v>2018</v>
      </c>
      <c r="Q37" s="54">
        <v>2018</v>
      </c>
      <c r="R37" s="84">
        <v>2019</v>
      </c>
      <c r="S37" s="53">
        <v>2019</v>
      </c>
      <c r="T37" s="53">
        <v>2019</v>
      </c>
      <c r="U37" s="53">
        <v>2019</v>
      </c>
      <c r="V37" s="54">
        <v>2019</v>
      </c>
      <c r="W37" s="84">
        <v>2020</v>
      </c>
      <c r="X37" s="53">
        <v>2020</v>
      </c>
      <c r="Y37" s="53">
        <v>2020</v>
      </c>
      <c r="Z37" s="53">
        <v>2020</v>
      </c>
      <c r="AA37" s="54">
        <v>2020</v>
      </c>
      <c r="AB37" s="84">
        <v>2021</v>
      </c>
      <c r="AC37" s="53">
        <v>2021</v>
      </c>
      <c r="AD37" s="53">
        <v>2021</v>
      </c>
      <c r="AE37" s="53">
        <v>2021</v>
      </c>
      <c r="AF37" s="54">
        <v>2021</v>
      </c>
      <c r="AG37" s="84">
        <v>2022</v>
      </c>
      <c r="AH37" s="53">
        <v>2022</v>
      </c>
      <c r="AI37" s="53">
        <v>2022</v>
      </c>
      <c r="AJ37" s="53">
        <v>2022</v>
      </c>
      <c r="AK37" s="54">
        <v>2022</v>
      </c>
      <c r="AL37" s="84">
        <v>2023</v>
      </c>
      <c r="AM37" s="53">
        <v>2023</v>
      </c>
      <c r="AN37" s="53">
        <v>2023</v>
      </c>
      <c r="AO37" s="53">
        <v>2023</v>
      </c>
      <c r="AP37" s="54">
        <v>2023</v>
      </c>
    </row>
    <row r="38" spans="2:42" x14ac:dyDescent="0.3">
      <c r="B38" s="89"/>
      <c r="C38" s="90" t="s">
        <v>2</v>
      </c>
      <c r="D38" s="58" t="s">
        <v>3</v>
      </c>
      <c r="E38" s="58" t="s">
        <v>4</v>
      </c>
      <c r="F38" s="58" t="s">
        <v>5</v>
      </c>
      <c r="G38" s="91" t="s">
        <v>1</v>
      </c>
      <c r="H38" s="92" t="s">
        <v>2</v>
      </c>
      <c r="I38" s="58" t="s">
        <v>3</v>
      </c>
      <c r="J38" s="58" t="s">
        <v>4</v>
      </c>
      <c r="K38" s="58" t="s">
        <v>5</v>
      </c>
      <c r="L38" s="91" t="s">
        <v>1</v>
      </c>
      <c r="M38" s="92" t="s">
        <v>2</v>
      </c>
      <c r="N38" s="58" t="s">
        <v>3</v>
      </c>
      <c r="O38" s="58" t="s">
        <v>4</v>
      </c>
      <c r="P38" s="58" t="s">
        <v>5</v>
      </c>
      <c r="Q38" s="91" t="s">
        <v>1</v>
      </c>
      <c r="R38" s="92" t="s">
        <v>2</v>
      </c>
      <c r="S38" s="58" t="s">
        <v>3</v>
      </c>
      <c r="T38" s="58" t="s">
        <v>4</v>
      </c>
      <c r="U38" s="58" t="s">
        <v>5</v>
      </c>
      <c r="V38" s="91" t="s">
        <v>1</v>
      </c>
      <c r="W38" s="92" t="s">
        <v>2</v>
      </c>
      <c r="X38" s="58" t="s">
        <v>3</v>
      </c>
      <c r="Y38" s="58" t="s">
        <v>4</v>
      </c>
      <c r="Z38" s="58" t="s">
        <v>5</v>
      </c>
      <c r="AA38" s="91" t="s">
        <v>1</v>
      </c>
      <c r="AB38" s="92" t="s">
        <v>2</v>
      </c>
      <c r="AC38" s="58" t="s">
        <v>3</v>
      </c>
      <c r="AD38" s="58" t="s">
        <v>4</v>
      </c>
      <c r="AE38" s="58" t="s">
        <v>5</v>
      </c>
      <c r="AF38" s="59" t="s">
        <v>1</v>
      </c>
      <c r="AG38" s="92" t="s">
        <v>2</v>
      </c>
      <c r="AH38" s="58" t="s">
        <v>3</v>
      </c>
      <c r="AI38" s="58" t="s">
        <v>4</v>
      </c>
      <c r="AJ38" s="58" t="s">
        <v>5</v>
      </c>
      <c r="AK38" s="59" t="s">
        <v>1</v>
      </c>
      <c r="AL38" s="92" t="s">
        <v>2</v>
      </c>
      <c r="AM38" s="58" t="s">
        <v>3</v>
      </c>
      <c r="AN38" s="58" t="s">
        <v>4</v>
      </c>
      <c r="AO38" s="58" t="s">
        <v>5</v>
      </c>
      <c r="AP38" s="59" t="s">
        <v>1</v>
      </c>
    </row>
    <row r="39" spans="2:42" x14ac:dyDescent="0.3">
      <c r="B39" s="23" t="s">
        <v>21</v>
      </c>
      <c r="C39" s="93">
        <v>958061.83278400311</v>
      </c>
      <c r="D39" s="94">
        <v>437293.27181899961</v>
      </c>
      <c r="E39" s="94">
        <v>261218.41270700478</v>
      </c>
      <c r="F39" s="94">
        <v>1066480.5957254074</v>
      </c>
      <c r="G39" s="95">
        <v>0</v>
      </c>
      <c r="H39" s="96">
        <v>706510.14535661461</v>
      </c>
      <c r="I39" s="94">
        <v>465168.35778884892</v>
      </c>
      <c r="J39" s="94">
        <v>364729.94043900253</v>
      </c>
      <c r="K39" s="94">
        <v>758842.93109345855</v>
      </c>
      <c r="L39" s="95">
        <v>0</v>
      </c>
      <c r="M39" s="96">
        <v>693824.03201341641</v>
      </c>
      <c r="N39" s="94">
        <v>625172.01413714455</v>
      </c>
      <c r="O39" s="94">
        <v>440367.61675950239</v>
      </c>
      <c r="P39" s="94">
        <v>680338.07940562489</v>
      </c>
      <c r="Q39" s="95">
        <v>0</v>
      </c>
      <c r="R39" s="96">
        <v>704254.83565208211</v>
      </c>
      <c r="S39" s="94">
        <v>477095.37383175484</v>
      </c>
      <c r="T39" s="94">
        <v>455528.57320752769</v>
      </c>
      <c r="U39" s="94">
        <v>532706.84677532397</v>
      </c>
      <c r="V39" s="95">
        <v>0</v>
      </c>
      <c r="W39" s="96">
        <v>588983.62457497814</v>
      </c>
      <c r="X39" s="94">
        <v>565238.7649761684</v>
      </c>
      <c r="Y39" s="94">
        <v>256688.36136310696</v>
      </c>
      <c r="Z39" s="94">
        <v>894670.07088875573</v>
      </c>
      <c r="AA39" s="95">
        <v>0</v>
      </c>
      <c r="AB39" s="96">
        <v>708439.35340840532</v>
      </c>
      <c r="AC39" s="94">
        <v>663198.50386231882</v>
      </c>
      <c r="AD39" s="94">
        <v>449870.8444210036</v>
      </c>
      <c r="AE39" s="94">
        <v>818769.32534155552</v>
      </c>
      <c r="AF39" s="97">
        <v>0</v>
      </c>
      <c r="AG39" s="98">
        <v>853710.5245608961</v>
      </c>
      <c r="AH39" s="99">
        <v>661604.07227438746</v>
      </c>
      <c r="AI39" s="99">
        <v>294585.70149827143</v>
      </c>
      <c r="AJ39" s="99">
        <v>1102317.6659793819</v>
      </c>
      <c r="AK39" s="100">
        <v>0</v>
      </c>
      <c r="AL39" s="98">
        <v>946042.04617776885</v>
      </c>
      <c r="AM39" s="99">
        <v>629744.16609727778</v>
      </c>
      <c r="AN39" s="99">
        <v>504195.90190336731</v>
      </c>
      <c r="AO39" s="99">
        <v>554239.99830364657</v>
      </c>
      <c r="AP39" s="100">
        <v>0</v>
      </c>
    </row>
    <row r="40" spans="2:42" x14ac:dyDescent="0.3">
      <c r="B40" s="101" t="s">
        <v>22</v>
      </c>
      <c r="C40" s="102">
        <v>2185639.8989626225</v>
      </c>
      <c r="D40" s="103">
        <v>1471445.3841353224</v>
      </c>
      <c r="E40" s="103">
        <v>933601.55833198386</v>
      </c>
      <c r="F40" s="103">
        <v>3429799.7961509433</v>
      </c>
      <c r="G40" s="104">
        <v>0</v>
      </c>
      <c r="H40" s="105">
        <v>1595709.8432636214</v>
      </c>
      <c r="I40" s="103">
        <v>1394983.5837989359</v>
      </c>
      <c r="J40" s="103">
        <v>1718634.6461639486</v>
      </c>
      <c r="K40" s="103">
        <v>2022409.1009927548</v>
      </c>
      <c r="L40" s="104">
        <v>0</v>
      </c>
      <c r="M40" s="105">
        <v>1663606.0967416151</v>
      </c>
      <c r="N40" s="103">
        <v>1847350.1332187739</v>
      </c>
      <c r="O40" s="103">
        <v>2060977.3108138444</v>
      </c>
      <c r="P40" s="103">
        <v>2073822.4543734174</v>
      </c>
      <c r="Q40" s="104">
        <v>0</v>
      </c>
      <c r="R40" s="105">
        <v>1685040.4161011814</v>
      </c>
      <c r="S40" s="103">
        <v>1344538.2291063922</v>
      </c>
      <c r="T40" s="103">
        <v>1423956.9507909704</v>
      </c>
      <c r="U40" s="103">
        <v>1457353.3813083605</v>
      </c>
      <c r="V40" s="104">
        <v>0</v>
      </c>
      <c r="W40" s="105">
        <v>1536282.0512498647</v>
      </c>
      <c r="X40" s="103">
        <v>1342687.4769230783</v>
      </c>
      <c r="Y40" s="103">
        <v>1239541.2699999998</v>
      </c>
      <c r="Z40" s="103">
        <v>2076180.4141104289</v>
      </c>
      <c r="AA40" s="104">
        <v>0</v>
      </c>
      <c r="AB40" s="105">
        <v>1782592.7945317668</v>
      </c>
      <c r="AC40" s="103">
        <v>1650077.2456061889</v>
      </c>
      <c r="AD40" s="103">
        <v>1574114.9516194745</v>
      </c>
      <c r="AE40" s="103">
        <v>2609097.0532021648</v>
      </c>
      <c r="AF40" s="106">
        <v>0</v>
      </c>
      <c r="AG40" s="107">
        <v>2146928.921176611</v>
      </c>
      <c r="AH40" s="108">
        <v>1628354.0800873374</v>
      </c>
      <c r="AI40" s="108">
        <v>1805568.3658536586</v>
      </c>
      <c r="AJ40" s="108">
        <v>2224414.0720930225</v>
      </c>
      <c r="AK40" s="109">
        <v>0</v>
      </c>
      <c r="AL40" s="107">
        <v>2318054.7942595147</v>
      </c>
      <c r="AM40" s="108">
        <v>1700462.1309164166</v>
      </c>
      <c r="AN40" s="108">
        <v>1228970.8164251202</v>
      </c>
      <c r="AO40" s="108">
        <v>2597800.4770642207</v>
      </c>
      <c r="AP40" s="109">
        <v>0</v>
      </c>
    </row>
    <row r="41" spans="2:42" x14ac:dyDescent="0.3">
      <c r="B41" s="33" t="s">
        <v>23</v>
      </c>
      <c r="C41" s="110">
        <v>154284.16300601681</v>
      </c>
      <c r="D41" s="111">
        <v>213745.09229828848</v>
      </c>
      <c r="E41" s="111">
        <v>195129.47167088607</v>
      </c>
      <c r="F41" s="111">
        <v>194160.39115029588</v>
      </c>
      <c r="G41" s="112">
        <v>0</v>
      </c>
      <c r="H41" s="113">
        <v>194497.93558737708</v>
      </c>
      <c r="I41" s="111">
        <v>185199.00538597291</v>
      </c>
      <c r="J41" s="111">
        <v>173051.39307713113</v>
      </c>
      <c r="K41" s="111">
        <v>162962.48821990483</v>
      </c>
      <c r="L41" s="112">
        <v>0</v>
      </c>
      <c r="M41" s="113">
        <v>211296.98869724062</v>
      </c>
      <c r="N41" s="111">
        <v>194783.63390887322</v>
      </c>
      <c r="O41" s="111">
        <v>219297.78480403731</v>
      </c>
      <c r="P41" s="111">
        <v>204695.30644795147</v>
      </c>
      <c r="Q41" s="112">
        <v>0</v>
      </c>
      <c r="R41" s="113">
        <v>202171.46846595776</v>
      </c>
      <c r="S41" s="111">
        <v>184638.33670235699</v>
      </c>
      <c r="T41" s="111">
        <v>167316.04707189905</v>
      </c>
      <c r="U41" s="111">
        <v>191691.72644390119</v>
      </c>
      <c r="V41" s="112">
        <v>0</v>
      </c>
      <c r="W41" s="113">
        <v>188245.52273462049</v>
      </c>
      <c r="X41" s="111">
        <v>182632.40892582643</v>
      </c>
      <c r="Y41" s="111">
        <v>195793.54475750242</v>
      </c>
      <c r="Z41" s="111">
        <v>199968.24732028568</v>
      </c>
      <c r="AA41" s="112">
        <v>0</v>
      </c>
      <c r="AB41" s="113">
        <v>233257.52778729014</v>
      </c>
      <c r="AC41" s="111">
        <v>214272.86525923747</v>
      </c>
      <c r="AD41" s="111">
        <v>222848.68371725114</v>
      </c>
      <c r="AE41" s="111">
        <v>214424.31809326922</v>
      </c>
      <c r="AF41" s="114">
        <v>0</v>
      </c>
      <c r="AG41" s="115">
        <v>284633.45861900237</v>
      </c>
      <c r="AH41" s="116">
        <v>258848.15276098327</v>
      </c>
      <c r="AI41" s="116">
        <v>225227.56352765328</v>
      </c>
      <c r="AJ41" s="116">
        <v>276423.42603550298</v>
      </c>
      <c r="AK41" s="117">
        <v>0</v>
      </c>
      <c r="AL41" s="115">
        <v>277310.28695768816</v>
      </c>
      <c r="AM41" s="116">
        <v>251027.77353062015</v>
      </c>
      <c r="AN41" s="116">
        <v>253079.99605781885</v>
      </c>
      <c r="AO41" s="116">
        <v>230753.83027027041</v>
      </c>
      <c r="AP41" s="117">
        <v>0</v>
      </c>
    </row>
    <row r="42" spans="2:42" ht="15" thickBot="1" x14ac:dyDescent="0.35">
      <c r="B42" s="38" t="s">
        <v>24</v>
      </c>
      <c r="C42" s="118">
        <v>46642.05007187499</v>
      </c>
      <c r="D42" s="119">
        <v>41190.882052272718</v>
      </c>
      <c r="E42" s="119">
        <v>47859.494659999997</v>
      </c>
      <c r="F42" s="119">
        <v>44300</v>
      </c>
      <c r="G42" s="120">
        <v>0</v>
      </c>
      <c r="H42" s="121">
        <v>65784.702555663258</v>
      </c>
      <c r="I42" s="119">
        <v>64474.110248160236</v>
      </c>
      <c r="J42" s="119">
        <v>63793.55424601071</v>
      </c>
      <c r="K42" s="119">
        <v>70720.023619529864</v>
      </c>
      <c r="L42" s="120">
        <v>0</v>
      </c>
      <c r="M42" s="121">
        <v>63802.229580346306</v>
      </c>
      <c r="N42" s="119">
        <v>55607.292042654903</v>
      </c>
      <c r="O42" s="119">
        <v>64975.326898047686</v>
      </c>
      <c r="P42" s="119">
        <v>65628.79571328935</v>
      </c>
      <c r="Q42" s="120">
        <v>0</v>
      </c>
      <c r="R42" s="121">
        <v>60235.290737983465</v>
      </c>
      <c r="S42" s="119">
        <v>51341.269223544587</v>
      </c>
      <c r="T42" s="119">
        <v>57756.648054145531</v>
      </c>
      <c r="U42" s="119">
        <v>49134.241691133284</v>
      </c>
      <c r="V42" s="120">
        <v>0</v>
      </c>
      <c r="W42" s="121">
        <v>58096.772420940259</v>
      </c>
      <c r="X42" s="119">
        <v>55468.124866727434</v>
      </c>
      <c r="Y42" s="119">
        <v>63005.724582077288</v>
      </c>
      <c r="Z42" s="119">
        <v>60000.539283962782</v>
      </c>
      <c r="AA42" s="120">
        <v>0</v>
      </c>
      <c r="AB42" s="121">
        <v>70044.18987058835</v>
      </c>
      <c r="AC42" s="119">
        <v>62916.615952465552</v>
      </c>
      <c r="AD42" s="119">
        <v>81232.76493134482</v>
      </c>
      <c r="AE42" s="119">
        <v>62785.368421052619</v>
      </c>
      <c r="AF42" s="122">
        <v>0</v>
      </c>
      <c r="AG42" s="123">
        <v>89125.771648574053</v>
      </c>
      <c r="AH42" s="124">
        <v>75563.481935697564</v>
      </c>
      <c r="AI42" s="124">
        <v>89915.64716981136</v>
      </c>
      <c r="AJ42" s="124">
        <v>95638.450495049488</v>
      </c>
      <c r="AK42" s="125">
        <v>0</v>
      </c>
      <c r="AL42" s="123">
        <v>88484.061760841287</v>
      </c>
      <c r="AM42" s="124">
        <v>75615.141033822292</v>
      </c>
      <c r="AN42" s="124">
        <v>75357.174825174821</v>
      </c>
      <c r="AO42" s="124">
        <v>103021.91593695278</v>
      </c>
      <c r="AP42" s="125">
        <v>0</v>
      </c>
    </row>
    <row r="44" spans="2:42" s="17" customFormat="1" x14ac:dyDescent="0.3">
      <c r="B44" s="44" t="s">
        <v>41</v>
      </c>
    </row>
    <row r="45" spans="2:42" ht="15" thickBot="1" x14ac:dyDescent="0.35"/>
    <row r="46" spans="2:42" x14ac:dyDescent="0.3">
      <c r="B46" s="45"/>
      <c r="C46" s="46" t="s">
        <v>16</v>
      </c>
      <c r="D46" s="47" t="s">
        <v>16</v>
      </c>
      <c r="E46" s="47" t="s">
        <v>16</v>
      </c>
      <c r="F46" s="48" t="s">
        <v>16</v>
      </c>
      <c r="G46" s="46" t="s">
        <v>16</v>
      </c>
      <c r="H46" s="47" t="s">
        <v>16</v>
      </c>
      <c r="I46" s="47" t="s">
        <v>16</v>
      </c>
      <c r="J46" s="48" t="s">
        <v>16</v>
      </c>
      <c r="K46" s="46" t="s">
        <v>16</v>
      </c>
      <c r="L46" s="47" t="s">
        <v>16</v>
      </c>
      <c r="M46" s="47" t="s">
        <v>16</v>
      </c>
      <c r="N46" s="48" t="s">
        <v>16</v>
      </c>
      <c r="O46" s="46" t="s">
        <v>16</v>
      </c>
      <c r="P46" s="47" t="s">
        <v>16</v>
      </c>
      <c r="Q46" s="47" t="s">
        <v>16</v>
      </c>
      <c r="R46" s="48" t="s">
        <v>16</v>
      </c>
      <c r="S46" s="46" t="s">
        <v>16</v>
      </c>
      <c r="T46" s="47" t="s">
        <v>16</v>
      </c>
      <c r="U46" s="47" t="s">
        <v>16</v>
      </c>
      <c r="V46" s="48" t="s">
        <v>16</v>
      </c>
      <c r="W46" s="46" t="s">
        <v>16</v>
      </c>
      <c r="X46" s="47" t="s">
        <v>16</v>
      </c>
      <c r="Y46" s="47" t="s">
        <v>16</v>
      </c>
      <c r="Z46" s="48" t="s">
        <v>16</v>
      </c>
      <c r="AA46" s="46" t="s">
        <v>16</v>
      </c>
      <c r="AB46" s="47" t="s">
        <v>16</v>
      </c>
      <c r="AC46" s="47" t="s">
        <v>16</v>
      </c>
      <c r="AD46" s="48" t="s">
        <v>16</v>
      </c>
      <c r="AE46" s="46" t="s">
        <v>16</v>
      </c>
      <c r="AF46" s="47" t="s">
        <v>16</v>
      </c>
      <c r="AG46" s="47" t="s">
        <v>16</v>
      </c>
      <c r="AH46" s="48" t="s">
        <v>16</v>
      </c>
    </row>
    <row r="47" spans="2:42" x14ac:dyDescent="0.3">
      <c r="B47" s="88" t="s">
        <v>40</v>
      </c>
      <c r="C47" s="84">
        <v>2016</v>
      </c>
      <c r="D47" s="53">
        <v>2016</v>
      </c>
      <c r="E47" s="53">
        <v>2016</v>
      </c>
      <c r="F47" s="54">
        <v>2016</v>
      </c>
      <c r="G47" s="84">
        <v>2017</v>
      </c>
      <c r="H47" s="53">
        <v>2017</v>
      </c>
      <c r="I47" s="53">
        <v>2017</v>
      </c>
      <c r="J47" s="54">
        <v>2017</v>
      </c>
      <c r="K47" s="84">
        <v>2018</v>
      </c>
      <c r="L47" s="53">
        <v>2018</v>
      </c>
      <c r="M47" s="53">
        <v>2018</v>
      </c>
      <c r="N47" s="54">
        <v>2018</v>
      </c>
      <c r="O47" s="84">
        <v>2019</v>
      </c>
      <c r="P47" s="53">
        <v>2019</v>
      </c>
      <c r="Q47" s="53">
        <v>2019</v>
      </c>
      <c r="R47" s="54">
        <v>2019</v>
      </c>
      <c r="S47" s="84">
        <v>2020</v>
      </c>
      <c r="T47" s="53">
        <v>2020</v>
      </c>
      <c r="U47" s="53">
        <v>2020</v>
      </c>
      <c r="V47" s="54">
        <v>2020</v>
      </c>
      <c r="W47" s="84">
        <v>2021</v>
      </c>
      <c r="X47" s="53">
        <v>2021</v>
      </c>
      <c r="Y47" s="53">
        <v>2021</v>
      </c>
      <c r="Z47" s="54">
        <v>2021</v>
      </c>
      <c r="AA47" s="84">
        <v>2022</v>
      </c>
      <c r="AB47" s="53">
        <v>2022</v>
      </c>
      <c r="AC47" s="53">
        <v>2022</v>
      </c>
      <c r="AD47" s="54">
        <v>2022</v>
      </c>
      <c r="AE47" s="84">
        <v>2023</v>
      </c>
      <c r="AF47" s="53">
        <v>2023</v>
      </c>
      <c r="AG47" s="53">
        <v>2023</v>
      </c>
      <c r="AH47" s="54">
        <v>2023</v>
      </c>
    </row>
    <row r="48" spans="2:42" x14ac:dyDescent="0.3">
      <c r="B48" s="89"/>
      <c r="C48" s="90" t="s">
        <v>0</v>
      </c>
      <c r="D48" s="58" t="s">
        <v>42</v>
      </c>
      <c r="E48" s="58" t="s">
        <v>43</v>
      </c>
      <c r="F48" s="91" t="s">
        <v>1</v>
      </c>
      <c r="G48" s="90" t="s">
        <v>0</v>
      </c>
      <c r="H48" s="58" t="s">
        <v>42</v>
      </c>
      <c r="I48" s="58" t="s">
        <v>43</v>
      </c>
      <c r="J48" s="91" t="s">
        <v>1</v>
      </c>
      <c r="K48" s="90" t="s">
        <v>0</v>
      </c>
      <c r="L48" s="58" t="s">
        <v>42</v>
      </c>
      <c r="M48" s="58" t="s">
        <v>43</v>
      </c>
      <c r="N48" s="91" t="s">
        <v>1</v>
      </c>
      <c r="O48" s="90" t="s">
        <v>0</v>
      </c>
      <c r="P48" s="58" t="s">
        <v>42</v>
      </c>
      <c r="Q48" s="58" t="s">
        <v>43</v>
      </c>
      <c r="R48" s="91" t="s">
        <v>1</v>
      </c>
      <c r="S48" s="90" t="s">
        <v>0</v>
      </c>
      <c r="T48" s="58" t="s">
        <v>42</v>
      </c>
      <c r="U48" s="58" t="s">
        <v>43</v>
      </c>
      <c r="V48" s="91" t="s">
        <v>1</v>
      </c>
      <c r="W48" s="90" t="s">
        <v>0</v>
      </c>
      <c r="X48" s="58" t="s">
        <v>42</v>
      </c>
      <c r="Y48" s="58" t="s">
        <v>43</v>
      </c>
      <c r="Z48" s="91" t="s">
        <v>1</v>
      </c>
      <c r="AA48" s="90" t="s">
        <v>0</v>
      </c>
      <c r="AB48" s="58" t="s">
        <v>42</v>
      </c>
      <c r="AC48" s="58" t="s">
        <v>43</v>
      </c>
      <c r="AD48" s="91" t="s">
        <v>1</v>
      </c>
      <c r="AE48" s="90" t="s">
        <v>0</v>
      </c>
      <c r="AF48" s="58" t="s">
        <v>42</v>
      </c>
      <c r="AG48" s="58" t="s">
        <v>43</v>
      </c>
      <c r="AH48" s="91" t="s">
        <v>1</v>
      </c>
    </row>
    <row r="49" spans="2:34" x14ac:dyDescent="0.3">
      <c r="B49" s="23" t="s">
        <v>21</v>
      </c>
      <c r="C49" s="93">
        <v>1118415.009257257</v>
      </c>
      <c r="D49" s="94">
        <v>714760.06010308454</v>
      </c>
      <c r="E49" s="94">
        <v>469021.56394120754</v>
      </c>
      <c r="F49" s="95">
        <v>906222.35501446913</v>
      </c>
      <c r="G49" s="93">
        <v>856320.62540449877</v>
      </c>
      <c r="H49" s="94">
        <v>514685.60132578679</v>
      </c>
      <c r="I49" s="94">
        <v>453347.75626823911</v>
      </c>
      <c r="J49" s="95">
        <v>595165.26044337603</v>
      </c>
      <c r="K49" s="93">
        <v>983800.92947808106</v>
      </c>
      <c r="L49" s="94">
        <v>630573.73971237987</v>
      </c>
      <c r="M49" s="94">
        <v>515373.50270989793</v>
      </c>
      <c r="N49" s="95">
        <v>398839.0969838092</v>
      </c>
      <c r="O49" s="93">
        <v>790177.96735240659</v>
      </c>
      <c r="P49" s="94">
        <v>533622.93892234366</v>
      </c>
      <c r="Q49" s="94">
        <v>438864.04722824763</v>
      </c>
      <c r="R49" s="95">
        <v>648868.27579821576</v>
      </c>
      <c r="S49" s="93">
        <v>792206.59621035284</v>
      </c>
      <c r="T49" s="94">
        <v>439565.15487202362</v>
      </c>
      <c r="U49" s="94">
        <v>354320.17991311254</v>
      </c>
      <c r="V49" s="95">
        <v>713106.94076506502</v>
      </c>
      <c r="W49" s="93">
        <v>854369.78075433045</v>
      </c>
      <c r="X49" s="94">
        <v>550535.88182676956</v>
      </c>
      <c r="Y49" s="94">
        <v>469982.98588687304</v>
      </c>
      <c r="Z49" s="95">
        <v>361351.93338134268</v>
      </c>
      <c r="AA49" s="93">
        <v>1076806.9867100879</v>
      </c>
      <c r="AB49" s="94">
        <v>676562.25270375167</v>
      </c>
      <c r="AC49" s="94">
        <v>589565.51346562512</v>
      </c>
      <c r="AD49" s="95">
        <v>918713.13077679486</v>
      </c>
      <c r="AE49" s="93">
        <v>1179486.3521702792</v>
      </c>
      <c r="AF49" s="94">
        <v>684097.69806515239</v>
      </c>
      <c r="AG49" s="94">
        <v>602338.40348580747</v>
      </c>
      <c r="AH49" s="95">
        <v>445206.55044510437</v>
      </c>
    </row>
    <row r="50" spans="2:34" x14ac:dyDescent="0.3">
      <c r="B50" s="101" t="s">
        <v>22</v>
      </c>
      <c r="C50" s="102">
        <v>2261399.0499563538</v>
      </c>
      <c r="D50" s="103">
        <v>2259406.0963090784</v>
      </c>
      <c r="E50" s="103">
        <v>2143803.7615599907</v>
      </c>
      <c r="F50" s="104">
        <v>2257022.2310344828</v>
      </c>
      <c r="G50" s="102">
        <v>1669904.2876856874</v>
      </c>
      <c r="H50" s="103">
        <v>1613374.684856964</v>
      </c>
      <c r="I50" s="103">
        <v>1386676.1385511823</v>
      </c>
      <c r="J50" s="104">
        <v>1135808.5263440756</v>
      </c>
      <c r="K50" s="102">
        <v>1925447.4380045135</v>
      </c>
      <c r="L50" s="103">
        <v>2042930.2103445292</v>
      </c>
      <c r="M50" s="103">
        <v>1683978.8817823825</v>
      </c>
      <c r="N50" s="104">
        <v>1698818.9928350148</v>
      </c>
      <c r="O50" s="102">
        <v>1611911.7441818092</v>
      </c>
      <c r="P50" s="103">
        <v>1842387.3017604807</v>
      </c>
      <c r="Q50" s="103">
        <v>1522132.7153059766</v>
      </c>
      <c r="R50" s="104">
        <v>1648891.3402975122</v>
      </c>
      <c r="S50" s="102">
        <v>1544980.4778421137</v>
      </c>
      <c r="T50" s="103">
        <v>1703137.8723702671</v>
      </c>
      <c r="U50" s="103">
        <v>1441631.1094222234</v>
      </c>
      <c r="V50" s="104">
        <v>1654342.2310193935</v>
      </c>
      <c r="W50" s="102">
        <v>1743660.4659619764</v>
      </c>
      <c r="X50" s="103">
        <v>1737278.7916545747</v>
      </c>
      <c r="Y50" s="103">
        <v>1624806.468379546</v>
      </c>
      <c r="Z50" s="104">
        <v>1016210.1588705803</v>
      </c>
      <c r="AA50" s="102">
        <v>2037625.460491041</v>
      </c>
      <c r="AB50" s="103">
        <v>2142293.5632887208</v>
      </c>
      <c r="AC50" s="103">
        <v>1890461.8403037563</v>
      </c>
      <c r="AD50" s="104">
        <v>2518850.3016759772</v>
      </c>
      <c r="AE50" s="102">
        <v>2289337.3920296766</v>
      </c>
      <c r="AF50" s="103">
        <v>2104614.7145744893</v>
      </c>
      <c r="AG50" s="103">
        <v>1974793.9408449121</v>
      </c>
      <c r="AH50" s="104">
        <v>1414668.5578512396</v>
      </c>
    </row>
    <row r="51" spans="2:34" x14ac:dyDescent="0.3">
      <c r="B51" s="33" t="s">
        <v>23</v>
      </c>
      <c r="C51" s="110">
        <v>213613.28699401862</v>
      </c>
      <c r="D51" s="111">
        <v>187607.28515746971</v>
      </c>
      <c r="E51" s="111">
        <v>159569.53858945303</v>
      </c>
      <c r="F51" s="112">
        <v>106116.2193</v>
      </c>
      <c r="G51" s="110">
        <v>196175.48392513816</v>
      </c>
      <c r="H51" s="111">
        <v>185017.95775840062</v>
      </c>
      <c r="I51" s="111">
        <v>189888.38441389077</v>
      </c>
      <c r="J51" s="112">
        <v>179937.33879490214</v>
      </c>
      <c r="K51" s="110">
        <v>215115.87747467161</v>
      </c>
      <c r="L51" s="111">
        <v>202350.90861757973</v>
      </c>
      <c r="M51" s="111">
        <v>207372.18862205758</v>
      </c>
      <c r="N51" s="112">
        <v>223959.41395414653</v>
      </c>
      <c r="O51" s="110">
        <v>203707.13828736372</v>
      </c>
      <c r="P51" s="111">
        <v>179391.06059525488</v>
      </c>
      <c r="Q51" s="111">
        <v>190778.97721507895</v>
      </c>
      <c r="R51" s="112">
        <v>188429.48449811558</v>
      </c>
      <c r="S51" s="110">
        <v>201230.03159129433</v>
      </c>
      <c r="T51" s="111">
        <v>171726.76225502099</v>
      </c>
      <c r="U51" s="111">
        <v>183826.770414773</v>
      </c>
      <c r="V51" s="112">
        <v>180114.33246200104</v>
      </c>
      <c r="W51" s="110">
        <v>233888.16556701114</v>
      </c>
      <c r="X51" s="111">
        <v>224973.52605496565</v>
      </c>
      <c r="Y51" s="111">
        <v>223039.51594155902</v>
      </c>
      <c r="Z51" s="112">
        <v>227093.77884121949</v>
      </c>
      <c r="AA51" s="110">
        <v>293357.11685962474</v>
      </c>
      <c r="AB51" s="111">
        <v>271516.75489946542</v>
      </c>
      <c r="AC51" s="111">
        <v>281613.96824433608</v>
      </c>
      <c r="AD51" s="112">
        <v>305233.21608040202</v>
      </c>
      <c r="AE51" s="110">
        <v>279117.18978723558</v>
      </c>
      <c r="AF51" s="111">
        <v>258972.16417414355</v>
      </c>
      <c r="AG51" s="111">
        <v>267034.18836757605</v>
      </c>
      <c r="AH51" s="112">
        <v>319642.56901408482</v>
      </c>
    </row>
    <row r="52" spans="2:34" ht="15" thickBot="1" x14ac:dyDescent="0.35">
      <c r="B52" s="38" t="s">
        <v>24</v>
      </c>
      <c r="C52" s="118">
        <v>42267.37908421053</v>
      </c>
      <c r="D52" s="119">
        <v>42586.133730769223</v>
      </c>
      <c r="E52" s="119">
        <v>46155.632149599944</v>
      </c>
      <c r="F52" s="120"/>
      <c r="G52" s="118">
        <v>64521.35608121752</v>
      </c>
      <c r="H52" s="119">
        <v>68391.246699390802</v>
      </c>
      <c r="I52" s="119">
        <v>63889.961963696973</v>
      </c>
      <c r="J52" s="120">
        <v>64148.4</v>
      </c>
      <c r="K52" s="118">
        <v>64596.394692054622</v>
      </c>
      <c r="L52" s="119">
        <v>60943.502259085093</v>
      </c>
      <c r="M52" s="119">
        <v>62017.522796210658</v>
      </c>
      <c r="N52" s="120">
        <v>69787.636283961445</v>
      </c>
      <c r="O52" s="118">
        <v>60520.372335212625</v>
      </c>
      <c r="P52" s="119">
        <v>56631.212568204966</v>
      </c>
      <c r="Q52" s="119">
        <v>53652.413271124213</v>
      </c>
      <c r="R52" s="120">
        <v>49581.041666666679</v>
      </c>
      <c r="S52" s="118">
        <v>62634.952993694737</v>
      </c>
      <c r="T52" s="119">
        <v>57383.826659768318</v>
      </c>
      <c r="U52" s="119">
        <v>56392.351116478101</v>
      </c>
      <c r="V52" s="120">
        <v>62271.917602187656</v>
      </c>
      <c r="W52" s="118">
        <v>72377.396298137086</v>
      </c>
      <c r="X52" s="119">
        <v>69294.051678843185</v>
      </c>
      <c r="Y52" s="119">
        <v>65691.353110424607</v>
      </c>
      <c r="Z52" s="120">
        <v>70296.333333333314</v>
      </c>
      <c r="AA52" s="118">
        <v>93794.62875197464</v>
      </c>
      <c r="AB52" s="119">
        <v>88560.254721930425</v>
      </c>
      <c r="AC52" s="119">
        <v>84909.09670752642</v>
      </c>
      <c r="AD52" s="120">
        <v>111155.07446808506</v>
      </c>
      <c r="AE52" s="118">
        <v>89543.938038964945</v>
      </c>
      <c r="AF52" s="119">
        <v>87131.064654020563</v>
      </c>
      <c r="AG52" s="119">
        <v>82893.578795944559</v>
      </c>
      <c r="AH52" s="120">
        <v>77884.886363636353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O247"/>
  <sheetViews>
    <sheetView showGridLines="0" topLeftCell="A199" zoomScaleNormal="100" workbookViewId="0"/>
  </sheetViews>
  <sheetFormatPr defaultColWidth="9.625" defaultRowHeight="14.25" x14ac:dyDescent="0.3"/>
  <cols>
    <col min="1" max="1" width="3.125" style="6" customWidth="1"/>
    <col min="2" max="16384" width="9.625" style="6"/>
  </cols>
  <sheetData>
    <row r="1" spans="1:11" s="3" customFormat="1" x14ac:dyDescent="0.2">
      <c r="A1" s="1"/>
      <c r="B1" s="2"/>
      <c r="E1" s="4"/>
    </row>
    <row r="2" spans="1:11" s="3" customFormat="1" ht="18.95" customHeight="1" x14ac:dyDescent="0.3">
      <c r="A2" s="1"/>
      <c r="B2" s="5" t="s">
        <v>14</v>
      </c>
    </row>
    <row r="4" spans="1:11" s="183" customFormat="1" x14ac:dyDescent="0.3">
      <c r="B4" s="183" t="s">
        <v>60</v>
      </c>
    </row>
    <row r="7" spans="1:11" ht="15" thickBot="1" x14ac:dyDescent="0.35">
      <c r="B7" s="9" t="s">
        <v>13</v>
      </c>
    </row>
    <row r="8" spans="1:11" x14ac:dyDescent="0.3">
      <c r="B8" s="185" t="s">
        <v>47</v>
      </c>
      <c r="C8" s="186" t="s">
        <v>16</v>
      </c>
      <c r="D8" s="186" t="s">
        <v>16</v>
      </c>
      <c r="E8" s="186" t="s">
        <v>16</v>
      </c>
      <c r="F8" s="186" t="s">
        <v>16</v>
      </c>
      <c r="G8" s="186" t="s">
        <v>16</v>
      </c>
      <c r="H8" s="187" t="s">
        <v>16</v>
      </c>
      <c r="I8" s="188" t="s">
        <v>16</v>
      </c>
      <c r="J8" s="189" t="s">
        <v>16</v>
      </c>
    </row>
    <row r="9" spans="1:11" x14ac:dyDescent="0.3">
      <c r="B9" s="190" t="s">
        <v>47</v>
      </c>
      <c r="C9" s="178" t="s">
        <v>57</v>
      </c>
      <c r="D9" s="178" t="s">
        <v>58</v>
      </c>
      <c r="E9" s="178" t="s">
        <v>59</v>
      </c>
      <c r="F9" s="178" t="s">
        <v>20</v>
      </c>
      <c r="G9" s="178" t="s">
        <v>12</v>
      </c>
      <c r="H9" s="191" t="s">
        <v>9</v>
      </c>
      <c r="I9" s="180" t="s">
        <v>10</v>
      </c>
      <c r="J9" s="192" t="s">
        <v>11</v>
      </c>
    </row>
    <row r="10" spans="1:11" x14ac:dyDescent="0.3">
      <c r="B10" s="23" t="s">
        <v>21</v>
      </c>
      <c r="C10" s="10">
        <v>748709.7062909191</v>
      </c>
      <c r="D10" s="10">
        <v>608369.39289331506</v>
      </c>
      <c r="E10" s="10">
        <v>667677.62771331577</v>
      </c>
      <c r="F10" s="10">
        <v>599527.42541697179</v>
      </c>
      <c r="G10" s="10">
        <v>593497.7886602669</v>
      </c>
      <c r="H10" s="11">
        <v>685271.49169804854</v>
      </c>
      <c r="I10" s="176">
        <v>793920.29529284709</v>
      </c>
      <c r="J10" s="175">
        <v>831945.07478568435</v>
      </c>
    </row>
    <row r="11" spans="1:11" x14ac:dyDescent="0.3">
      <c r="B11" s="28" t="s">
        <v>22</v>
      </c>
      <c r="C11" s="12">
        <v>2038488.5984701517</v>
      </c>
      <c r="D11" s="12">
        <v>1568289.0790533337</v>
      </c>
      <c r="E11" s="12">
        <v>1734393.5238227521</v>
      </c>
      <c r="F11" s="12">
        <v>1551246.0112903055</v>
      </c>
      <c r="G11" s="12">
        <v>1534090.2837047128</v>
      </c>
      <c r="H11" s="13">
        <v>1765568.0973298117</v>
      </c>
      <c r="I11" s="174">
        <v>2019618.7760001777</v>
      </c>
      <c r="J11" s="173">
        <v>2144899.9355129115</v>
      </c>
    </row>
    <row r="12" spans="1:11" x14ac:dyDescent="0.3">
      <c r="A12" s="8"/>
      <c r="B12" s="33" t="s">
        <v>23</v>
      </c>
      <c r="C12" s="14">
        <v>177325.41436451607</v>
      </c>
      <c r="D12" s="14">
        <v>188969.99926521952</v>
      </c>
      <c r="E12" s="14">
        <v>208111.47688218093</v>
      </c>
      <c r="F12" s="14">
        <v>193894.53545051898</v>
      </c>
      <c r="G12" s="14">
        <v>189173.83744366118</v>
      </c>
      <c r="H12" s="15">
        <v>227559.69698262998</v>
      </c>
      <c r="I12" s="172">
        <v>275497.31597460655</v>
      </c>
      <c r="J12" s="171">
        <v>266483.5562268084</v>
      </c>
    </row>
    <row r="13" spans="1:11" ht="15" thickBot="1" x14ac:dyDescent="0.35">
      <c r="A13" s="8"/>
      <c r="B13" s="38" t="s">
        <v>24</v>
      </c>
      <c r="C13" s="170">
        <v>43775.498641666665</v>
      </c>
      <c r="D13" s="170">
        <v>65410.047823128472</v>
      </c>
      <c r="E13" s="170">
        <v>61640.431176753285</v>
      </c>
      <c r="F13" s="170">
        <v>55439.757201804226</v>
      </c>
      <c r="G13" s="170">
        <v>58098.660475076533</v>
      </c>
      <c r="H13" s="169">
        <v>69083.866457791664</v>
      </c>
      <c r="I13" s="168">
        <v>85768.455830691935</v>
      </c>
      <c r="J13" s="167">
        <v>85277.188692099138</v>
      </c>
    </row>
    <row r="14" spans="1:11" x14ac:dyDescent="0.3">
      <c r="A14" s="8"/>
      <c r="B14" s="8"/>
      <c r="C14" s="8"/>
      <c r="D14" s="8"/>
      <c r="E14" s="8"/>
      <c r="F14" s="8"/>
      <c r="H14" s="8"/>
      <c r="I14" s="8"/>
      <c r="J14" s="8"/>
    </row>
    <row r="15" spans="1:11" x14ac:dyDescent="0.3">
      <c r="A15" s="8"/>
      <c r="B15" s="8"/>
      <c r="C15" s="8"/>
      <c r="D15" s="16">
        <f t="shared" ref="D15:J15" si="0">(D10-C10)/C10</f>
        <v>-0.18744289304441489</v>
      </c>
      <c r="E15" s="16">
        <f t="shared" si="0"/>
        <v>9.7487210094412372E-2</v>
      </c>
      <c r="F15" s="16">
        <f t="shared" si="0"/>
        <v>-0.10207051946572933</v>
      </c>
      <c r="G15" s="16">
        <f t="shared" si="0"/>
        <v>-1.0057315981018333E-2</v>
      </c>
      <c r="H15" s="16">
        <f t="shared" si="0"/>
        <v>0.15463192077757718</v>
      </c>
      <c r="I15" s="16">
        <f t="shared" si="0"/>
        <v>0.15854855325379932</v>
      </c>
      <c r="J15" s="16">
        <f t="shared" si="0"/>
        <v>4.7894958370866894E-2</v>
      </c>
      <c r="K15" s="126" t="s">
        <v>46</v>
      </c>
    </row>
    <row r="16" spans="1:11" x14ac:dyDescent="0.3">
      <c r="A16" s="8"/>
      <c r="B16" s="8"/>
      <c r="C16" s="8"/>
      <c r="D16" s="8"/>
      <c r="E16" s="8"/>
      <c r="F16" s="8"/>
      <c r="I16" s="16">
        <f>(I10/D10)^(1/5)-1</f>
        <v>5.4682911754726282E-2</v>
      </c>
      <c r="J16" s="16">
        <f>(J10/E10)^(1/5)-1</f>
        <v>4.4974195479036361E-2</v>
      </c>
      <c r="K16" s="126" t="s">
        <v>56</v>
      </c>
    </row>
    <row r="17" spans="1:7" x14ac:dyDescent="0.3">
      <c r="A17" s="8"/>
      <c r="B17" s="8"/>
      <c r="C17" s="8"/>
      <c r="D17" s="8"/>
      <c r="E17" s="8"/>
      <c r="F17" s="8"/>
      <c r="G17" s="8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8"/>
      <c r="B19" s="8"/>
      <c r="C19" s="8"/>
      <c r="D19" s="8"/>
      <c r="E19" s="8"/>
      <c r="F19" s="8"/>
      <c r="G19" s="8"/>
    </row>
    <row r="20" spans="1:7" x14ac:dyDescent="0.3">
      <c r="A20" s="8"/>
      <c r="B20" s="8"/>
      <c r="C20" s="8"/>
      <c r="D20" s="8"/>
      <c r="E20" s="8"/>
      <c r="F20" s="8"/>
      <c r="G20" s="8"/>
    </row>
    <row r="21" spans="1:7" x14ac:dyDescent="0.3">
      <c r="A21" s="8"/>
      <c r="B21" s="8"/>
      <c r="C21" s="8"/>
      <c r="D21" s="8"/>
      <c r="E21" s="8"/>
      <c r="F21" s="8"/>
      <c r="G21" s="8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8"/>
      <c r="B23" s="8"/>
      <c r="C23" s="8"/>
      <c r="D23" s="8"/>
      <c r="E23" s="8"/>
      <c r="F23" s="8"/>
      <c r="G23" s="8"/>
    </row>
    <row r="24" spans="1:7" x14ac:dyDescent="0.3">
      <c r="A24" s="8"/>
      <c r="B24" s="8"/>
      <c r="C24" s="8"/>
      <c r="D24" s="8"/>
      <c r="E24" s="8"/>
      <c r="F24" s="8"/>
      <c r="G24" s="8"/>
    </row>
    <row r="25" spans="1:7" x14ac:dyDescent="0.3">
      <c r="A25" s="8"/>
      <c r="B25" s="8"/>
      <c r="C25" s="8"/>
      <c r="D25" s="8"/>
      <c r="E25" s="8"/>
      <c r="F25" s="8"/>
      <c r="G25" s="8"/>
    </row>
    <row r="26" spans="1:7" x14ac:dyDescent="0.3">
      <c r="A26" s="8"/>
      <c r="B26" s="8"/>
      <c r="C26" s="8"/>
      <c r="D26" s="8"/>
      <c r="E26" s="8"/>
      <c r="F26" s="8"/>
      <c r="G26" s="8"/>
    </row>
    <row r="27" spans="1:7" x14ac:dyDescent="0.3">
      <c r="A27" s="8"/>
      <c r="B27" s="8"/>
      <c r="C27" s="8"/>
      <c r="D27" s="8"/>
      <c r="E27" s="8"/>
      <c r="F27" s="8"/>
      <c r="G27" s="8"/>
    </row>
    <row r="28" spans="1:7" x14ac:dyDescent="0.3">
      <c r="A28" s="8"/>
      <c r="B28" s="8"/>
      <c r="C28" s="8"/>
      <c r="D28" s="8"/>
      <c r="E28" s="8"/>
      <c r="F28" s="8"/>
      <c r="G28" s="8"/>
    </row>
    <row r="29" spans="1:7" ht="21.75" customHeight="1" x14ac:dyDescent="0.3">
      <c r="B29" s="8"/>
      <c r="C29" s="8"/>
      <c r="D29" s="8"/>
      <c r="E29" s="8"/>
      <c r="F29" s="8"/>
      <c r="G29" s="8"/>
    </row>
    <row r="32" spans="1:7" s="183" customFormat="1" x14ac:dyDescent="0.3">
      <c r="B32" s="183" t="s">
        <v>61</v>
      </c>
    </row>
    <row r="34" spans="2:6" ht="15" thickBot="1" x14ac:dyDescent="0.35"/>
    <row r="35" spans="2:6" x14ac:dyDescent="0.3">
      <c r="B35" s="165"/>
      <c r="C35" s="145" t="s">
        <v>27</v>
      </c>
      <c r="D35" s="145" t="s">
        <v>27</v>
      </c>
      <c r="E35" s="152" t="s">
        <v>27</v>
      </c>
    </row>
    <row r="36" spans="2:6" x14ac:dyDescent="0.3">
      <c r="B36" s="143"/>
      <c r="C36" s="150" t="s">
        <v>16</v>
      </c>
      <c r="D36" s="150" t="s">
        <v>16</v>
      </c>
      <c r="E36" s="149" t="s">
        <v>16</v>
      </c>
    </row>
    <row r="37" spans="2:6" x14ac:dyDescent="0.3">
      <c r="B37" s="22"/>
      <c r="C37" s="155">
        <v>2021</v>
      </c>
      <c r="D37" s="155">
        <v>2022</v>
      </c>
      <c r="E37" s="154">
        <v>2023</v>
      </c>
    </row>
    <row r="38" spans="2:6" x14ac:dyDescent="0.3">
      <c r="B38" s="136" t="s">
        <v>21</v>
      </c>
      <c r="C38" s="24">
        <v>3132435.679999995</v>
      </c>
      <c r="D38" s="24">
        <v>3908635.7349999999</v>
      </c>
      <c r="E38" s="133">
        <v>4133958.95</v>
      </c>
    </row>
    <row r="39" spans="2:6" x14ac:dyDescent="0.3">
      <c r="B39" s="135" t="s">
        <v>22</v>
      </c>
      <c r="C39" s="24">
        <v>3132435.679999995</v>
      </c>
      <c r="D39" s="24">
        <v>3908635.7349999999</v>
      </c>
      <c r="E39" s="133">
        <v>4133958.95</v>
      </c>
    </row>
    <row r="40" spans="2:6" x14ac:dyDescent="0.3">
      <c r="B40" s="134" t="s">
        <v>23</v>
      </c>
      <c r="C40" s="24"/>
      <c r="D40" s="24"/>
      <c r="E40" s="133"/>
    </row>
    <row r="41" spans="2:6" ht="15" thickBot="1" x14ac:dyDescent="0.35">
      <c r="B41" s="132" t="s">
        <v>24</v>
      </c>
      <c r="C41" s="131"/>
      <c r="D41" s="131"/>
      <c r="E41" s="130"/>
    </row>
    <row r="42" spans="2:6" x14ac:dyDescent="0.3">
      <c r="C42" s="16"/>
      <c r="D42" s="16">
        <f>(D38-C38)/C38</f>
        <v>0.24779441121677112</v>
      </c>
      <c r="E42" s="129">
        <f>(E38-D38)/D38</f>
        <v>5.764753491412275E-2</v>
      </c>
      <c r="F42" s="126" t="s">
        <v>46</v>
      </c>
    </row>
    <row r="43" spans="2:6" x14ac:dyDescent="0.3">
      <c r="C43" s="166">
        <f>(C38)/H10</f>
        <v>4.5710871062767655</v>
      </c>
      <c r="D43" s="166">
        <f>(D38)/I10</f>
        <v>4.9232092417517208</v>
      </c>
      <c r="E43" s="128">
        <f>(E38)/J10</f>
        <v>4.9690286958726704</v>
      </c>
      <c r="F43" s="126" t="s">
        <v>45</v>
      </c>
    </row>
    <row r="44" spans="2:6" x14ac:dyDescent="0.3">
      <c r="E44" s="127">
        <f>(E38/C38)^(1/2)-1</f>
        <v>0.1487935772378941</v>
      </c>
      <c r="F44" s="126" t="s">
        <v>44</v>
      </c>
    </row>
    <row r="45" spans="2:6" ht="15" thickBot="1" x14ac:dyDescent="0.35"/>
    <row r="46" spans="2:6" x14ac:dyDescent="0.3">
      <c r="B46" s="165"/>
      <c r="C46" s="145" t="s">
        <v>55</v>
      </c>
      <c r="D46" s="145" t="s">
        <v>55</v>
      </c>
      <c r="E46" s="152" t="s">
        <v>55</v>
      </c>
    </row>
    <row r="47" spans="2:6" x14ac:dyDescent="0.3">
      <c r="B47" s="143"/>
      <c r="C47" s="150" t="s">
        <v>16</v>
      </c>
      <c r="D47" s="150" t="s">
        <v>16</v>
      </c>
      <c r="E47" s="149" t="s">
        <v>16</v>
      </c>
    </row>
    <row r="48" spans="2:6" x14ac:dyDescent="0.3">
      <c r="B48" s="22"/>
      <c r="C48" s="155">
        <v>2021</v>
      </c>
      <c r="D48" s="155">
        <v>2022</v>
      </c>
      <c r="E48" s="154">
        <v>2023</v>
      </c>
    </row>
    <row r="49" spans="2:6" x14ac:dyDescent="0.3">
      <c r="B49" s="136" t="s">
        <v>21</v>
      </c>
      <c r="C49" s="24">
        <v>2568774.3450000035</v>
      </c>
      <c r="D49" s="24">
        <v>2753101.54</v>
      </c>
      <c r="E49" s="133">
        <v>3288708.29</v>
      </c>
    </row>
    <row r="50" spans="2:6" x14ac:dyDescent="0.3">
      <c r="B50" s="135" t="s">
        <v>22</v>
      </c>
      <c r="C50" s="24">
        <v>2568774.3450000035</v>
      </c>
      <c r="D50" s="24">
        <v>2753101.54</v>
      </c>
      <c r="E50" s="133">
        <v>3288708.29</v>
      </c>
    </row>
    <row r="51" spans="2:6" x14ac:dyDescent="0.3">
      <c r="B51" s="134" t="s">
        <v>23</v>
      </c>
      <c r="C51" s="24"/>
      <c r="D51" s="24"/>
      <c r="E51" s="133"/>
    </row>
    <row r="52" spans="2:6" ht="15" thickBot="1" x14ac:dyDescent="0.35">
      <c r="B52" s="132" t="s">
        <v>24</v>
      </c>
      <c r="C52" s="131"/>
      <c r="D52" s="131"/>
      <c r="E52" s="130"/>
    </row>
    <row r="53" spans="2:6" x14ac:dyDescent="0.3">
      <c r="C53" s="16"/>
      <c r="D53" s="16">
        <f>(D49-C49)/C49</f>
        <v>7.1756865432255915E-2</v>
      </c>
      <c r="E53" s="129">
        <f>(E49-D49)/D49</f>
        <v>0.19454667480226684</v>
      </c>
      <c r="F53" s="126" t="s">
        <v>46</v>
      </c>
    </row>
    <row r="54" spans="2:6" x14ac:dyDescent="0.3">
      <c r="C54" s="166">
        <f>(C49)/H10</f>
        <v>3.7485498464773195</v>
      </c>
      <c r="D54" s="166">
        <f>(D49)/I10</f>
        <v>3.4677303960147352</v>
      </c>
      <c r="E54" s="128">
        <f>(E49)/J10</f>
        <v>3.9530353501367834</v>
      </c>
      <c r="F54" s="126" t="s">
        <v>45</v>
      </c>
    </row>
    <row r="55" spans="2:6" x14ac:dyDescent="0.3">
      <c r="E55" s="127">
        <f>(E49/C49)^(1/2)-1</f>
        <v>0.13148733965458126</v>
      </c>
      <c r="F55" s="126" t="s">
        <v>44</v>
      </c>
    </row>
    <row r="56" spans="2:6" ht="15" thickBot="1" x14ac:dyDescent="0.35"/>
    <row r="57" spans="2:6" x14ac:dyDescent="0.3">
      <c r="B57" s="165"/>
      <c r="C57" s="145" t="s">
        <v>54</v>
      </c>
      <c r="D57" s="145" t="s">
        <v>54</v>
      </c>
      <c r="E57" s="152" t="s">
        <v>54</v>
      </c>
    </row>
    <row r="58" spans="2:6" x14ac:dyDescent="0.3">
      <c r="B58" s="143"/>
      <c r="C58" s="150" t="s">
        <v>16</v>
      </c>
      <c r="D58" s="150" t="s">
        <v>16</v>
      </c>
      <c r="E58" s="149" t="s">
        <v>16</v>
      </c>
    </row>
    <row r="59" spans="2:6" ht="15" customHeight="1" x14ac:dyDescent="0.3">
      <c r="B59" s="22"/>
      <c r="C59" s="155">
        <v>2021</v>
      </c>
      <c r="D59" s="155">
        <v>2022</v>
      </c>
      <c r="E59" s="154">
        <v>2023</v>
      </c>
    </row>
    <row r="60" spans="2:6" x14ac:dyDescent="0.3">
      <c r="B60" s="136" t="s">
        <v>21</v>
      </c>
      <c r="C60" s="24">
        <v>735834.04273504135</v>
      </c>
      <c r="D60" s="24">
        <v>841174.32285714406</v>
      </c>
      <c r="E60" s="133">
        <v>756024.38571428589</v>
      </c>
    </row>
    <row r="61" spans="2:6" ht="24.75" customHeight="1" x14ac:dyDescent="0.3">
      <c r="B61" s="135" t="s">
        <v>22</v>
      </c>
      <c r="C61" s="24">
        <v>1030368.0412844068</v>
      </c>
      <c r="D61" s="24">
        <v>1201963.6523809484</v>
      </c>
      <c r="E61" s="133">
        <v>1067263.9234449714</v>
      </c>
    </row>
    <row r="62" spans="2:6" x14ac:dyDescent="0.3">
      <c r="B62" s="134" t="s">
        <v>23</v>
      </c>
      <c r="C62" s="24">
        <v>268611.64999999932</v>
      </c>
      <c r="D62" s="24">
        <v>322436.25000000035</v>
      </c>
      <c r="E62" s="133">
        <v>301232.38235294091</v>
      </c>
    </row>
    <row r="63" spans="2:6" ht="15" thickBot="1" x14ac:dyDescent="0.35">
      <c r="B63" s="132" t="s">
        <v>24</v>
      </c>
      <c r="C63" s="131">
        <v>109547.53846153847</v>
      </c>
      <c r="D63" s="131">
        <v>126034.43750000001</v>
      </c>
      <c r="E63" s="130">
        <v>116554.20000000001</v>
      </c>
    </row>
    <row r="64" spans="2:6" x14ac:dyDescent="0.3">
      <c r="C64" s="16"/>
      <c r="D64" s="16">
        <f>(D60-C60)/C60</f>
        <v>0.14315766056509235</v>
      </c>
      <c r="E64" s="129">
        <f>(E60-D60)/D60</f>
        <v>-0.10122745646067362</v>
      </c>
      <c r="F64" s="126" t="s">
        <v>46</v>
      </c>
    </row>
    <row r="65" spans="2:24" x14ac:dyDescent="0.3">
      <c r="C65" s="164">
        <f>(C60)/H10</f>
        <v>1.0737846994213969</v>
      </c>
      <c r="D65" s="164">
        <f>(D60)/I10</f>
        <v>1.0595198634478373</v>
      </c>
      <c r="E65" s="163">
        <f>(E60)/J10</f>
        <v>0.90874314738751683</v>
      </c>
      <c r="F65" s="126" t="s">
        <v>45</v>
      </c>
    </row>
    <row r="66" spans="2:24" x14ac:dyDescent="0.3">
      <c r="E66" s="127">
        <f>(E60/C60)^(1/2)-1</f>
        <v>1.3626518128128762E-2</v>
      </c>
      <c r="F66" s="126" t="s">
        <v>44</v>
      </c>
    </row>
    <row r="67" spans="2:24" ht="15" thickBot="1" x14ac:dyDescent="0.35"/>
    <row r="68" spans="2:24" x14ac:dyDescent="0.3">
      <c r="B68" s="165"/>
      <c r="C68" s="145" t="s">
        <v>30</v>
      </c>
      <c r="D68" s="145" t="s">
        <v>30</v>
      </c>
      <c r="E68" s="152" t="s">
        <v>30</v>
      </c>
    </row>
    <row r="69" spans="2:24" x14ac:dyDescent="0.3">
      <c r="B69" s="143"/>
      <c r="C69" s="150" t="s">
        <v>16</v>
      </c>
      <c r="D69" s="150" t="s">
        <v>16</v>
      </c>
      <c r="E69" s="149" t="s">
        <v>16</v>
      </c>
    </row>
    <row r="70" spans="2:24" x14ac:dyDescent="0.3">
      <c r="B70" s="22"/>
      <c r="C70" s="155">
        <v>2021</v>
      </c>
      <c r="D70" s="155">
        <v>2022</v>
      </c>
      <c r="E70" s="154">
        <v>2023</v>
      </c>
      <c r="Q70" s="16"/>
      <c r="R70" s="16"/>
      <c r="V70" s="16"/>
      <c r="W70" s="16"/>
      <c r="X70" s="16"/>
    </row>
    <row r="71" spans="2:24" x14ac:dyDescent="0.3">
      <c r="B71" s="136" t="s">
        <v>21</v>
      </c>
      <c r="C71" s="24">
        <v>212533.54571428447</v>
      </c>
      <c r="D71" s="24">
        <v>277740.27142857265</v>
      </c>
      <c r="E71" s="133">
        <v>249379.78285714355</v>
      </c>
      <c r="Q71" s="16"/>
      <c r="R71" s="16"/>
      <c r="V71" s="16"/>
      <c r="W71" s="16"/>
      <c r="X71" s="16"/>
    </row>
    <row r="72" spans="2:24" x14ac:dyDescent="0.3">
      <c r="B72" s="135" t="s">
        <v>22</v>
      </c>
      <c r="C72" s="24">
        <v>466841.93548387132</v>
      </c>
      <c r="D72" s="24">
        <v>675731.13513513585</v>
      </c>
      <c r="E72" s="133">
        <v>595969.24324324378</v>
      </c>
      <c r="Q72" s="16"/>
      <c r="R72" s="16"/>
      <c r="V72" s="16"/>
      <c r="W72" s="16"/>
      <c r="X72" s="16"/>
    </row>
    <row r="73" spans="2:24" x14ac:dyDescent="0.3">
      <c r="B73" s="134" t="s">
        <v>23</v>
      </c>
      <c r="C73" s="24">
        <v>219943.59336099579</v>
      </c>
      <c r="D73" s="24">
        <v>263955.17672413855</v>
      </c>
      <c r="E73" s="133">
        <v>261076.61463414686</v>
      </c>
      <c r="Q73" s="16"/>
      <c r="R73" s="16"/>
      <c r="V73" s="16"/>
      <c r="W73" s="16"/>
      <c r="X73" s="16"/>
    </row>
    <row r="74" spans="2:24" ht="15" thickBot="1" x14ac:dyDescent="0.35">
      <c r="B74" s="132" t="s">
        <v>24</v>
      </c>
      <c r="C74" s="131">
        <v>88567.115384615274</v>
      </c>
      <c r="D74" s="131">
        <v>135425.20987654297</v>
      </c>
      <c r="E74" s="130">
        <v>108438.48148148133</v>
      </c>
      <c r="Q74" s="16"/>
      <c r="R74" s="16"/>
      <c r="V74" s="16"/>
      <c r="W74" s="16"/>
      <c r="X74" s="16"/>
    </row>
    <row r="75" spans="2:24" x14ac:dyDescent="0.3">
      <c r="C75" s="16"/>
      <c r="D75" s="16">
        <f>(D71-C71)/C71</f>
        <v>0.3068067466485862</v>
      </c>
      <c r="E75" s="129">
        <f>(E71-D71)/D71</f>
        <v>-0.10211154624986625</v>
      </c>
      <c r="F75" s="126" t="s">
        <v>46</v>
      </c>
      <c r="Q75" s="16"/>
      <c r="R75" s="16"/>
      <c r="V75" s="16"/>
      <c r="W75" s="16"/>
      <c r="X75" s="16"/>
    </row>
    <row r="76" spans="2:24" x14ac:dyDescent="0.3">
      <c r="C76" s="164">
        <f>(C71)/H10</f>
        <v>0.31014502761182017</v>
      </c>
      <c r="D76" s="164">
        <f>(D71)/I10</f>
        <v>0.34983394816242203</v>
      </c>
      <c r="E76" s="163">
        <f>(E71)/J10</f>
        <v>0.29975510453185356</v>
      </c>
      <c r="F76" s="126" t="s">
        <v>45</v>
      </c>
      <c r="Q76" s="16"/>
      <c r="R76" s="16"/>
      <c r="V76" s="16"/>
      <c r="W76" s="16"/>
      <c r="X76" s="16"/>
    </row>
    <row r="77" spans="2:24" x14ac:dyDescent="0.3">
      <c r="C77" s="162"/>
      <c r="D77" s="162"/>
      <c r="E77" s="127">
        <f>(E71/C71)^(1/2)-1</f>
        <v>8.3220517299474883E-2</v>
      </c>
      <c r="F77" s="126" t="s">
        <v>44</v>
      </c>
      <c r="Q77" s="16"/>
      <c r="R77" s="16"/>
      <c r="V77" s="16"/>
      <c r="W77" s="16"/>
      <c r="X77" s="16"/>
    </row>
    <row r="78" spans="2:24" ht="15" thickBot="1" x14ac:dyDescent="0.35">
      <c r="J78" s="16"/>
      <c r="K78" s="16"/>
      <c r="L78" s="16"/>
      <c r="P78" s="16"/>
      <c r="Q78" s="16"/>
      <c r="R78" s="16"/>
      <c r="V78" s="16"/>
      <c r="W78" s="16"/>
      <c r="X78" s="16"/>
    </row>
    <row r="79" spans="2:24" x14ac:dyDescent="0.3">
      <c r="B79" s="165"/>
      <c r="C79" s="145" t="s">
        <v>31</v>
      </c>
      <c r="D79" s="145" t="s">
        <v>31</v>
      </c>
      <c r="E79" s="152" t="s">
        <v>31</v>
      </c>
      <c r="F79" s="16"/>
      <c r="J79" s="16"/>
      <c r="K79" s="16"/>
      <c r="L79" s="16"/>
      <c r="P79" s="16"/>
      <c r="Q79" s="16"/>
      <c r="R79" s="16"/>
      <c r="V79" s="16"/>
      <c r="W79" s="16"/>
      <c r="X79" s="16"/>
    </row>
    <row r="80" spans="2:24" x14ac:dyDescent="0.3">
      <c r="B80" s="143"/>
      <c r="C80" s="150" t="s">
        <v>16</v>
      </c>
      <c r="D80" s="150" t="s">
        <v>16</v>
      </c>
      <c r="E80" s="149" t="s">
        <v>16</v>
      </c>
      <c r="F80" s="16"/>
      <c r="J80" s="16"/>
      <c r="K80" s="16"/>
      <c r="L80" s="16"/>
      <c r="P80" s="16"/>
      <c r="Q80" s="16"/>
      <c r="R80" s="16"/>
      <c r="V80" s="16"/>
      <c r="W80" s="16"/>
      <c r="X80" s="16"/>
    </row>
    <row r="81" spans="2:24" x14ac:dyDescent="0.3">
      <c r="B81" s="22"/>
      <c r="C81" s="155">
        <v>2021</v>
      </c>
      <c r="D81" s="155">
        <v>2022</v>
      </c>
      <c r="E81" s="154">
        <v>2023</v>
      </c>
      <c r="F81" s="16"/>
      <c r="J81" s="16"/>
      <c r="K81" s="16"/>
      <c r="L81" s="16"/>
      <c r="P81" s="16"/>
      <c r="Q81" s="16"/>
      <c r="R81" s="16"/>
      <c r="V81" s="16"/>
      <c r="W81" s="16"/>
      <c r="X81" s="16"/>
    </row>
    <row r="82" spans="2:24" x14ac:dyDescent="0.3">
      <c r="B82" s="136" t="s">
        <v>21</v>
      </c>
      <c r="C82" s="24">
        <v>80178.996000000101</v>
      </c>
      <c r="D82" s="24">
        <v>98542.30800000079</v>
      </c>
      <c r="E82" s="133">
        <v>108520.89000000102</v>
      </c>
      <c r="F82" s="16"/>
      <c r="J82" s="16"/>
      <c r="K82" s="16"/>
      <c r="L82" s="16"/>
      <c r="P82" s="16"/>
      <c r="Q82" s="16"/>
      <c r="R82" s="16"/>
      <c r="V82" s="16"/>
      <c r="W82" s="16"/>
      <c r="X82" s="16"/>
    </row>
    <row r="83" spans="2:24" x14ac:dyDescent="0.3">
      <c r="B83" s="135" t="s">
        <v>22</v>
      </c>
      <c r="C83" s="24"/>
      <c r="D83" s="24"/>
      <c r="E83" s="133"/>
      <c r="F83" s="16"/>
      <c r="J83" s="16"/>
      <c r="K83" s="16"/>
      <c r="L83" s="16"/>
      <c r="P83" s="16"/>
      <c r="Q83" s="16"/>
      <c r="R83" s="16"/>
      <c r="V83" s="16"/>
      <c r="W83" s="16"/>
      <c r="X83" s="16"/>
    </row>
    <row r="84" spans="2:24" x14ac:dyDescent="0.3">
      <c r="B84" s="134" t="s">
        <v>23</v>
      </c>
      <c r="C84" s="24">
        <v>183371.46575342488</v>
      </c>
      <c r="D84" s="24">
        <v>234659.3421052632</v>
      </c>
      <c r="E84" s="133">
        <v>224807.89690721635</v>
      </c>
      <c r="F84" s="16"/>
      <c r="J84" s="16"/>
      <c r="K84" s="16"/>
      <c r="L84" s="16"/>
      <c r="P84" s="16"/>
      <c r="Q84" s="16"/>
      <c r="R84" s="16"/>
      <c r="V84" s="16"/>
      <c r="W84" s="16"/>
      <c r="X84" s="16"/>
    </row>
    <row r="85" spans="2:24" ht="15" thickBot="1" x14ac:dyDescent="0.35">
      <c r="B85" s="132" t="s">
        <v>24</v>
      </c>
      <c r="C85" s="131">
        <v>62537.192037470879</v>
      </c>
      <c r="D85" s="131">
        <v>70298.225653207031</v>
      </c>
      <c r="E85" s="130">
        <v>75854.558897243405</v>
      </c>
      <c r="F85" s="16"/>
      <c r="J85" s="16"/>
      <c r="K85" s="16"/>
      <c r="L85" s="16"/>
      <c r="P85" s="16"/>
      <c r="Q85" s="16"/>
      <c r="R85" s="16"/>
      <c r="V85" s="16"/>
      <c r="W85" s="16"/>
      <c r="X85" s="16"/>
    </row>
    <row r="86" spans="2:24" x14ac:dyDescent="0.3">
      <c r="C86" s="16"/>
      <c r="D86" s="16">
        <f>(D82-C82)/C82</f>
        <v>0.22902895915534618</v>
      </c>
      <c r="E86" s="129">
        <f>(E82-D82)/D82</f>
        <v>0.10126190671320737</v>
      </c>
      <c r="F86" s="126" t="s">
        <v>46</v>
      </c>
    </row>
    <row r="87" spans="2:24" x14ac:dyDescent="0.3">
      <c r="C87" s="164">
        <f>(C82)/H10</f>
        <v>0.11700325633176843</v>
      </c>
      <c r="D87" s="164">
        <f>(D82)/I10</f>
        <v>0.12412116000089439</v>
      </c>
      <c r="E87" s="163">
        <f>(E82)/J10</f>
        <v>0.13044237328763184</v>
      </c>
      <c r="F87" s="126" t="s">
        <v>45</v>
      </c>
    </row>
    <row r="88" spans="2:24" x14ac:dyDescent="0.3">
      <c r="C88" s="162"/>
      <c r="D88" s="162"/>
      <c r="E88" s="127">
        <f>(E82/C82)^(1/2)-1</f>
        <v>0.16339278619267938</v>
      </c>
      <c r="F88" s="126" t="s">
        <v>44</v>
      </c>
    </row>
    <row r="90" spans="2:24" ht="15" customHeight="1" x14ac:dyDescent="0.3"/>
    <row r="97" spans="2:32" s="183" customFormat="1" x14ac:dyDescent="0.3">
      <c r="B97" s="183" t="s">
        <v>62</v>
      </c>
    </row>
    <row r="98" spans="2:32" x14ac:dyDescent="0.3">
      <c r="B98" s="161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</row>
    <row r="99" spans="2:32" ht="15" thickBot="1" x14ac:dyDescent="0.35"/>
    <row r="100" spans="2:32" x14ac:dyDescent="0.3">
      <c r="B100" s="158"/>
      <c r="C100" s="145" t="s">
        <v>34</v>
      </c>
      <c r="D100" s="145" t="s">
        <v>34</v>
      </c>
      <c r="E100" s="152" t="s">
        <v>34</v>
      </c>
    </row>
    <row r="101" spans="2:32" x14ac:dyDescent="0.3">
      <c r="B101" s="143"/>
      <c r="C101" s="150" t="s">
        <v>16</v>
      </c>
      <c r="D101" s="150" t="s">
        <v>16</v>
      </c>
      <c r="E101" s="149" t="s">
        <v>16</v>
      </c>
    </row>
    <row r="102" spans="2:32" x14ac:dyDescent="0.3">
      <c r="B102" s="140"/>
      <c r="C102" s="155">
        <v>2021</v>
      </c>
      <c r="D102" s="155">
        <v>2022</v>
      </c>
      <c r="E102" s="154">
        <v>2023</v>
      </c>
    </row>
    <row r="103" spans="2:32" x14ac:dyDescent="0.3">
      <c r="B103" s="136" t="s">
        <v>21</v>
      </c>
      <c r="C103" s="24">
        <v>1086951.5217996114</v>
      </c>
      <c r="D103" s="24">
        <v>1290398.8684059936</v>
      </c>
      <c r="E103" s="133">
        <v>1309414.8697307147</v>
      </c>
    </row>
    <row r="104" spans="2:32" x14ac:dyDescent="0.3">
      <c r="B104" s="135" t="s">
        <v>22</v>
      </c>
      <c r="C104" s="24">
        <v>2232083.4355084449</v>
      </c>
      <c r="D104" s="24">
        <v>2457961.4942748053</v>
      </c>
      <c r="E104" s="133">
        <v>2484624.8230264434</v>
      </c>
    </row>
    <row r="105" spans="2:32" x14ac:dyDescent="0.3">
      <c r="B105" s="134" t="s">
        <v>23</v>
      </c>
      <c r="C105" s="24">
        <v>248800.02786265261</v>
      </c>
      <c r="D105" s="24">
        <v>319500.74752763187</v>
      </c>
      <c r="E105" s="133">
        <v>310113.39275014884</v>
      </c>
    </row>
    <row r="106" spans="2:32" ht="15" thickBot="1" x14ac:dyDescent="0.35">
      <c r="B106" s="132" t="s">
        <v>24</v>
      </c>
      <c r="C106" s="131">
        <v>87720.931389365389</v>
      </c>
      <c r="D106" s="131">
        <v>93408.538461538381</v>
      </c>
      <c r="E106" s="130">
        <v>107518.26610644249</v>
      </c>
    </row>
    <row r="107" spans="2:32" x14ac:dyDescent="0.3">
      <c r="C107" s="16"/>
      <c r="D107" s="16">
        <f>(D103-C103)/C103</f>
        <v>0.18717241986058822</v>
      </c>
      <c r="E107" s="129">
        <f>(E103-D103)/D103</f>
        <v>1.4736529758594154E-2</v>
      </c>
      <c r="F107" s="126" t="s">
        <v>46</v>
      </c>
    </row>
    <row r="108" spans="2:32" x14ac:dyDescent="0.3">
      <c r="C108" s="128">
        <f>(C103)/H$10</f>
        <v>1.5861618861543934</v>
      </c>
      <c r="D108" s="128">
        <f>(D103)/I$10</f>
        <v>1.6253506505083288</v>
      </c>
      <c r="E108" s="128">
        <f>(E103)/J$10</f>
        <v>1.5739198529037874</v>
      </c>
      <c r="F108" s="126" t="s">
        <v>45</v>
      </c>
    </row>
    <row r="109" spans="2:32" x14ac:dyDescent="0.3">
      <c r="E109" s="127">
        <f>(E103/C103)^(1/2)-1</f>
        <v>9.7573333110114291E-2</v>
      </c>
      <c r="F109" s="126" t="s">
        <v>44</v>
      </c>
    </row>
    <row r="110" spans="2:32" ht="15" thickBot="1" x14ac:dyDescent="0.35"/>
    <row r="111" spans="2:32" x14ac:dyDescent="0.3">
      <c r="B111" s="158"/>
      <c r="C111" s="159" t="s">
        <v>35</v>
      </c>
      <c r="D111" s="145" t="s">
        <v>35</v>
      </c>
      <c r="E111" s="152" t="s">
        <v>35</v>
      </c>
    </row>
    <row r="112" spans="2:32" x14ac:dyDescent="0.3">
      <c r="B112" s="143"/>
      <c r="C112" s="150" t="s">
        <v>16</v>
      </c>
      <c r="D112" s="150" t="s">
        <v>16</v>
      </c>
      <c r="E112" s="149" t="s">
        <v>16</v>
      </c>
    </row>
    <row r="113" spans="2:6" x14ac:dyDescent="0.3">
      <c r="B113" s="140"/>
      <c r="C113" s="155">
        <v>2021</v>
      </c>
      <c r="D113" s="155">
        <v>2022</v>
      </c>
      <c r="E113" s="154">
        <v>2023</v>
      </c>
    </row>
    <row r="114" spans="2:6" x14ac:dyDescent="0.3">
      <c r="B114" s="136" t="s">
        <v>21</v>
      </c>
      <c r="C114" s="24">
        <v>460065.63065898448</v>
      </c>
      <c r="D114" s="24">
        <v>519520.62987322675</v>
      </c>
      <c r="E114" s="133">
        <v>506429.88178733451</v>
      </c>
    </row>
    <row r="115" spans="2:6" x14ac:dyDescent="0.3">
      <c r="B115" s="135" t="s">
        <v>22</v>
      </c>
      <c r="C115" s="24">
        <v>1316571.3266569613</v>
      </c>
      <c r="D115" s="24">
        <v>1493365.3642361141</v>
      </c>
      <c r="E115" s="133">
        <v>1591242.9542857155</v>
      </c>
    </row>
    <row r="116" spans="2:6" x14ac:dyDescent="0.3">
      <c r="B116" s="134" t="s">
        <v>23</v>
      </c>
      <c r="C116" s="24">
        <v>215646.9012448354</v>
      </c>
      <c r="D116" s="24">
        <v>246791.26529318502</v>
      </c>
      <c r="E116" s="133">
        <v>246583.99647058782</v>
      </c>
    </row>
    <row r="117" spans="2:6" ht="15" thickBot="1" x14ac:dyDescent="0.35">
      <c r="B117" s="132" t="s">
        <v>24</v>
      </c>
      <c r="C117" s="131">
        <v>66060.968110584348</v>
      </c>
      <c r="D117" s="131">
        <v>83207.4140484737</v>
      </c>
      <c r="E117" s="130">
        <v>77855.082478725395</v>
      </c>
    </row>
    <row r="118" spans="2:6" x14ac:dyDescent="0.3">
      <c r="C118" s="16"/>
      <c r="D118" s="16">
        <f>(D114-C114)/C114</f>
        <v>0.12923156013432405</v>
      </c>
      <c r="E118" s="129">
        <f>(E114-D114)/D114</f>
        <v>-2.5197744484346338E-2</v>
      </c>
      <c r="F118" s="153"/>
    </row>
    <row r="119" spans="2:6" x14ac:dyDescent="0.3">
      <c r="C119" s="128">
        <f>(C114)/H$10</f>
        <v>0.67136257123286747</v>
      </c>
      <c r="D119" s="128">
        <f>(D114)/I$10</f>
        <v>0.65437378657966572</v>
      </c>
      <c r="E119" s="128">
        <f>(E114)/J$10</f>
        <v>0.60872994760837407</v>
      </c>
      <c r="F119" s="126" t="s">
        <v>45</v>
      </c>
    </row>
    <row r="120" spans="2:6" x14ac:dyDescent="0.3">
      <c r="E120" s="127">
        <f>(E114/C114)^(1/2)-1</f>
        <v>4.9179427847496182E-2</v>
      </c>
      <c r="F120" s="126" t="s">
        <v>44</v>
      </c>
    </row>
    <row r="121" spans="2:6" ht="15" thickBot="1" x14ac:dyDescent="0.35"/>
    <row r="122" spans="2:6" x14ac:dyDescent="0.3">
      <c r="B122" s="158"/>
      <c r="C122" s="145" t="s">
        <v>36</v>
      </c>
      <c r="D122" s="145" t="s">
        <v>36</v>
      </c>
      <c r="E122" s="152" t="s">
        <v>36</v>
      </c>
    </row>
    <row r="123" spans="2:6" x14ac:dyDescent="0.3">
      <c r="B123" s="143"/>
      <c r="C123" s="150" t="s">
        <v>16</v>
      </c>
      <c r="D123" s="150" t="s">
        <v>16</v>
      </c>
      <c r="E123" s="149" t="s">
        <v>16</v>
      </c>
    </row>
    <row r="124" spans="2:6" x14ac:dyDescent="0.3">
      <c r="B124" s="140"/>
      <c r="C124" s="155">
        <v>2021</v>
      </c>
      <c r="D124" s="155">
        <v>2022</v>
      </c>
      <c r="E124" s="154">
        <v>2023</v>
      </c>
    </row>
    <row r="125" spans="2:6" x14ac:dyDescent="0.3">
      <c r="B125" s="136" t="s">
        <v>21</v>
      </c>
      <c r="C125" s="24">
        <v>511896.91740165371</v>
      </c>
      <c r="D125" s="24">
        <v>543442.14414564706</v>
      </c>
      <c r="E125" s="133">
        <v>615078.17025656183</v>
      </c>
    </row>
    <row r="126" spans="2:6" x14ac:dyDescent="0.3">
      <c r="B126" s="135" t="s">
        <v>22</v>
      </c>
      <c r="C126" s="24">
        <v>1509071.8430254352</v>
      </c>
      <c r="D126" s="24">
        <v>1656747.0779135362</v>
      </c>
      <c r="E126" s="133">
        <v>1876955.5417422876</v>
      </c>
    </row>
    <row r="127" spans="2:6" x14ac:dyDescent="0.3">
      <c r="B127" s="134" t="s">
        <v>23</v>
      </c>
      <c r="C127" s="24">
        <v>217254.41086018717</v>
      </c>
      <c r="D127" s="24">
        <v>257286.10992030762</v>
      </c>
      <c r="E127" s="133">
        <v>241864.30636433835</v>
      </c>
    </row>
    <row r="128" spans="2:6" ht="15" thickBot="1" x14ac:dyDescent="0.35">
      <c r="B128" s="132" t="s">
        <v>24</v>
      </c>
      <c r="C128" s="131">
        <v>64837.969777702987</v>
      </c>
      <c r="D128" s="131">
        <v>86934.936519257884</v>
      </c>
      <c r="E128" s="130">
        <v>82787.054068241167</v>
      </c>
    </row>
    <row r="129" spans="2:6" x14ac:dyDescent="0.3">
      <c r="C129" s="16"/>
      <c r="D129" s="16">
        <f>(D125-C125)/C125</f>
        <v>6.1624177977305086E-2</v>
      </c>
      <c r="E129" s="129">
        <f>(E125-D125)/D125</f>
        <v>0.13181904804886777</v>
      </c>
      <c r="F129" s="126" t="s">
        <v>46</v>
      </c>
    </row>
    <row r="130" spans="2:6" x14ac:dyDescent="0.3">
      <c r="C130" s="128">
        <f>(C125)/H$10</f>
        <v>0.74699870577311434</v>
      </c>
      <c r="D130" s="128">
        <f>(D125)/I$10</f>
        <v>0.6845046629588829</v>
      </c>
      <c r="E130" s="128">
        <f>(E125)/J$10</f>
        <v>0.73932545416536166</v>
      </c>
      <c r="F130" s="126" t="s">
        <v>45</v>
      </c>
    </row>
    <row r="131" spans="2:6" x14ac:dyDescent="0.3">
      <c r="E131" s="127">
        <f>(E125/C125)^(1/2)-1</f>
        <v>9.6159872693730275E-2</v>
      </c>
      <c r="F131" s="126" t="s">
        <v>44</v>
      </c>
    </row>
    <row r="132" spans="2:6" ht="15" thickBot="1" x14ac:dyDescent="0.35"/>
    <row r="133" spans="2:6" x14ac:dyDescent="0.3">
      <c r="B133" s="158"/>
      <c r="C133" s="159" t="s">
        <v>37</v>
      </c>
      <c r="D133" s="157" t="s">
        <v>53</v>
      </c>
      <c r="E133" s="156" t="s">
        <v>53</v>
      </c>
    </row>
    <row r="134" spans="2:6" x14ac:dyDescent="0.3">
      <c r="B134" s="143"/>
      <c r="C134" s="150" t="s">
        <v>16</v>
      </c>
      <c r="D134" s="150" t="s">
        <v>16</v>
      </c>
      <c r="E134" s="149" t="s">
        <v>16</v>
      </c>
    </row>
    <row r="135" spans="2:6" x14ac:dyDescent="0.3">
      <c r="B135" s="140"/>
      <c r="C135" s="155">
        <v>2021</v>
      </c>
      <c r="D135" s="155">
        <v>2022</v>
      </c>
      <c r="E135" s="154">
        <v>2023</v>
      </c>
    </row>
    <row r="136" spans="2:6" x14ac:dyDescent="0.3">
      <c r="B136" s="136" t="s">
        <v>21</v>
      </c>
      <c r="C136" s="24">
        <v>748039.25446312409</v>
      </c>
      <c r="D136" s="24">
        <v>880661.27392785938</v>
      </c>
      <c r="E136" s="133">
        <v>1035822.5193482661</v>
      </c>
    </row>
    <row r="137" spans="2:6" x14ac:dyDescent="0.3">
      <c r="B137" s="135" t="s">
        <v>22</v>
      </c>
      <c r="C137" s="24">
        <v>1803913.2875511346</v>
      </c>
      <c r="D137" s="24">
        <v>2278301.4523809524</v>
      </c>
      <c r="E137" s="133">
        <v>2528280.8253968274</v>
      </c>
    </row>
    <row r="138" spans="2:6" x14ac:dyDescent="0.3">
      <c r="B138" s="134" t="s">
        <v>23</v>
      </c>
      <c r="C138" s="24">
        <v>219153.41109637142</v>
      </c>
      <c r="D138" s="24">
        <v>279397.85744382039</v>
      </c>
      <c r="E138" s="133">
        <v>284633.78099173581</v>
      </c>
    </row>
    <row r="139" spans="2:6" ht="15" thickBot="1" x14ac:dyDescent="0.35">
      <c r="B139" s="132" t="s">
        <v>24</v>
      </c>
      <c r="C139" s="131">
        <v>67888.444168734568</v>
      </c>
      <c r="D139" s="131">
        <v>75910.42356687905</v>
      </c>
      <c r="E139" s="130">
        <v>81854.970223325174</v>
      </c>
    </row>
    <row r="140" spans="2:6" x14ac:dyDescent="0.3">
      <c r="C140" s="16"/>
      <c r="D140" s="16">
        <f>(D136-C136)/C136</f>
        <v>0.17729286086720084</v>
      </c>
      <c r="E140" s="129">
        <f>(E136-D136)/D136</f>
        <v>0.1761872016108624</v>
      </c>
      <c r="F140" s="126" t="s">
        <v>46</v>
      </c>
    </row>
    <row r="141" spans="2:6" x14ac:dyDescent="0.3">
      <c r="C141" s="128">
        <f>(C136)/H$10</f>
        <v>1.0915954676730268</v>
      </c>
      <c r="D141" s="128">
        <f>(D136)/I$10</f>
        <v>1.1092565326132857</v>
      </c>
      <c r="E141" s="128">
        <f>(E136)/J$10</f>
        <v>1.245061183414184</v>
      </c>
      <c r="F141" s="126" t="s">
        <v>45</v>
      </c>
    </row>
    <row r="142" spans="2:6" x14ac:dyDescent="0.3">
      <c r="E142" s="127">
        <f>(E136/C136)^(1/2)-1</f>
        <v>0.1767399013800115</v>
      </c>
      <c r="F142" s="126" t="s">
        <v>44</v>
      </c>
    </row>
    <row r="143" spans="2:6" ht="15" thickBot="1" x14ac:dyDescent="0.35"/>
    <row r="144" spans="2:6" x14ac:dyDescent="0.3">
      <c r="B144" s="158"/>
      <c r="C144" s="157" t="s">
        <v>52</v>
      </c>
      <c r="D144" s="157" t="s">
        <v>52</v>
      </c>
      <c r="E144" s="156" t="s">
        <v>52</v>
      </c>
    </row>
    <row r="145" spans="2:5" x14ac:dyDescent="0.3">
      <c r="B145" s="143"/>
      <c r="C145" s="150" t="s">
        <v>16</v>
      </c>
      <c r="D145" s="150" t="s">
        <v>16</v>
      </c>
      <c r="E145" s="149" t="s">
        <v>16</v>
      </c>
    </row>
    <row r="146" spans="2:5" x14ac:dyDescent="0.3">
      <c r="B146" s="140"/>
      <c r="C146" s="155">
        <v>2021</v>
      </c>
      <c r="D146" s="155">
        <v>2022</v>
      </c>
      <c r="E146" s="154">
        <v>2023</v>
      </c>
    </row>
    <row r="147" spans="2:5" x14ac:dyDescent="0.3">
      <c r="B147" s="136" t="s">
        <v>21</v>
      </c>
      <c r="C147" s="24" t="s">
        <v>47</v>
      </c>
      <c r="D147" s="24" t="s">
        <v>47</v>
      </c>
      <c r="E147" s="133" t="s">
        <v>47</v>
      </c>
    </row>
    <row r="148" spans="2:5" x14ac:dyDescent="0.3">
      <c r="B148" s="135" t="s">
        <v>22</v>
      </c>
      <c r="C148" s="24" t="s">
        <v>47</v>
      </c>
      <c r="D148" s="24" t="s">
        <v>47</v>
      </c>
      <c r="E148" s="133" t="s">
        <v>47</v>
      </c>
    </row>
    <row r="149" spans="2:5" x14ac:dyDescent="0.3">
      <c r="B149" s="134" t="s">
        <v>23</v>
      </c>
      <c r="C149" s="24" t="s">
        <v>47</v>
      </c>
      <c r="D149" s="24" t="s">
        <v>47</v>
      </c>
      <c r="E149" s="133" t="s">
        <v>47</v>
      </c>
    </row>
    <row r="150" spans="2:5" ht="15" thickBot="1" x14ac:dyDescent="0.35">
      <c r="B150" s="132" t="s">
        <v>24</v>
      </c>
      <c r="C150" s="131" t="s">
        <v>47</v>
      </c>
      <c r="D150" s="131" t="s">
        <v>47</v>
      </c>
      <c r="E150" s="130" t="s">
        <v>47</v>
      </c>
    </row>
    <row r="156" spans="2:5" s="183" customFormat="1" x14ac:dyDescent="0.3">
      <c r="B156" s="183" t="s">
        <v>51</v>
      </c>
    </row>
    <row r="158" spans="2:5" ht="15" customHeight="1" thickBot="1" x14ac:dyDescent="0.35"/>
    <row r="159" spans="2:5" ht="18.75" customHeight="1" x14ac:dyDescent="0.3">
      <c r="B159" s="18"/>
      <c r="C159" s="145" t="s">
        <v>50</v>
      </c>
      <c r="D159" s="145" t="s">
        <v>50</v>
      </c>
      <c r="E159" s="152" t="s">
        <v>50</v>
      </c>
    </row>
    <row r="160" spans="2:5" x14ac:dyDescent="0.3">
      <c r="B160" s="151"/>
      <c r="C160" s="150" t="s">
        <v>16</v>
      </c>
      <c r="D160" s="150" t="s">
        <v>16</v>
      </c>
      <c r="E160" s="149" t="s">
        <v>16</v>
      </c>
    </row>
    <row r="161" spans="2:6" x14ac:dyDescent="0.3">
      <c r="B161" s="140"/>
      <c r="C161" s="148">
        <v>2021</v>
      </c>
      <c r="D161" s="148">
        <v>2022</v>
      </c>
      <c r="E161" s="147">
        <v>2023</v>
      </c>
    </row>
    <row r="162" spans="2:6" x14ac:dyDescent="0.3">
      <c r="B162" s="136" t="s">
        <v>21</v>
      </c>
      <c r="C162" s="24">
        <v>708439.35340840532</v>
      </c>
      <c r="D162" s="24">
        <v>853710.5245608961</v>
      </c>
      <c r="E162" s="133">
        <v>946042.04617776885</v>
      </c>
    </row>
    <row r="163" spans="2:6" x14ac:dyDescent="0.3">
      <c r="B163" s="135" t="s">
        <v>22</v>
      </c>
      <c r="C163" s="24">
        <v>1782592.7945317668</v>
      </c>
      <c r="D163" s="24">
        <v>2146928.921176611</v>
      </c>
      <c r="E163" s="133">
        <v>2318054.7942595147</v>
      </c>
    </row>
    <row r="164" spans="2:6" x14ac:dyDescent="0.3">
      <c r="B164" s="134" t="s">
        <v>23</v>
      </c>
      <c r="C164" s="24">
        <v>233257.52778729014</v>
      </c>
      <c r="D164" s="24">
        <v>284633.45861900237</v>
      </c>
      <c r="E164" s="133">
        <v>277310.28695768816</v>
      </c>
    </row>
    <row r="165" spans="2:6" ht="15" thickBot="1" x14ac:dyDescent="0.35">
      <c r="B165" s="132" t="s">
        <v>24</v>
      </c>
      <c r="C165" s="131">
        <v>70044.18987058835</v>
      </c>
      <c r="D165" s="131">
        <v>89125.771648574053</v>
      </c>
      <c r="E165" s="130">
        <v>88484.061760841287</v>
      </c>
    </row>
    <row r="166" spans="2:6" x14ac:dyDescent="0.3">
      <c r="C166" s="16"/>
      <c r="D166" s="16">
        <f>(D162-C162)/C162</f>
        <v>0.20505802007408244</v>
      </c>
      <c r="E166" s="129">
        <f>(E162-D162)/D162</f>
        <v>0.10815319591422777</v>
      </c>
      <c r="F166" s="126" t="s">
        <v>46</v>
      </c>
    </row>
    <row r="167" spans="2:6" x14ac:dyDescent="0.3">
      <c r="C167" s="128">
        <f>(C162)/H$10</f>
        <v>1.0338082964066528</v>
      </c>
      <c r="D167" s="128">
        <f>(D162)/I$10</f>
        <v>1.0753101156659495</v>
      </c>
      <c r="E167" s="128">
        <f>(E162)/J$10</f>
        <v>1.1371448366606134</v>
      </c>
      <c r="F167" s="126" t="s">
        <v>45</v>
      </c>
    </row>
    <row r="168" spans="2:6" x14ac:dyDescent="0.3">
      <c r="E168" s="127">
        <f>(E162/C162)^(1/2)-1</f>
        <v>0.1555902804225926</v>
      </c>
      <c r="F168" s="126" t="s">
        <v>44</v>
      </c>
    </row>
    <row r="169" spans="2:6" ht="15" thickBot="1" x14ac:dyDescent="0.35"/>
    <row r="170" spans="2:6" x14ac:dyDescent="0.3">
      <c r="B170" s="18"/>
      <c r="C170" s="145" t="s">
        <v>49</v>
      </c>
      <c r="D170" s="145" t="s">
        <v>49</v>
      </c>
      <c r="E170" s="152" t="s">
        <v>49</v>
      </c>
    </row>
    <row r="171" spans="2:6" x14ac:dyDescent="0.3">
      <c r="B171" s="151"/>
      <c r="C171" s="150" t="s">
        <v>16</v>
      </c>
      <c r="D171" s="150" t="s">
        <v>16</v>
      </c>
      <c r="E171" s="149" t="s">
        <v>16</v>
      </c>
    </row>
    <row r="172" spans="2:6" x14ac:dyDescent="0.3">
      <c r="B172" s="140"/>
      <c r="C172" s="148">
        <v>2021</v>
      </c>
      <c r="D172" s="148">
        <v>2022</v>
      </c>
      <c r="E172" s="147">
        <v>2023</v>
      </c>
    </row>
    <row r="173" spans="2:6" x14ac:dyDescent="0.3">
      <c r="B173" s="136" t="s">
        <v>21</v>
      </c>
      <c r="C173" s="24">
        <v>663198.50386231882</v>
      </c>
      <c r="D173" s="24">
        <v>661604.07227438746</v>
      </c>
      <c r="E173" s="133">
        <v>629744.16609727778</v>
      </c>
    </row>
    <row r="174" spans="2:6" x14ac:dyDescent="0.3">
      <c r="B174" s="135" t="s">
        <v>22</v>
      </c>
      <c r="C174" s="24">
        <v>1650077.2456061889</v>
      </c>
      <c r="D174" s="24">
        <v>1628354.0800873374</v>
      </c>
      <c r="E174" s="133">
        <v>1700462.1309164166</v>
      </c>
    </row>
    <row r="175" spans="2:6" x14ac:dyDescent="0.3">
      <c r="B175" s="134" t="s">
        <v>23</v>
      </c>
      <c r="C175" s="24">
        <v>214272.86525923747</v>
      </c>
      <c r="D175" s="24">
        <v>258848.15276098327</v>
      </c>
      <c r="E175" s="133">
        <v>251027.77353062015</v>
      </c>
    </row>
    <row r="176" spans="2:6" ht="15" thickBot="1" x14ac:dyDescent="0.35">
      <c r="B176" s="132" t="s">
        <v>24</v>
      </c>
      <c r="C176" s="131">
        <v>62916.615952465552</v>
      </c>
      <c r="D176" s="131">
        <v>75563.481935697564</v>
      </c>
      <c r="E176" s="130">
        <v>75615.141033822292</v>
      </c>
    </row>
    <row r="177" spans="2:6" x14ac:dyDescent="0.3">
      <c r="C177" s="16"/>
      <c r="D177" s="16">
        <f>(D173-C173)/C173</f>
        <v>-2.4041543800924462E-3</v>
      </c>
      <c r="E177" s="129">
        <f>(E173-D173)/D173</f>
        <v>-4.815554727102165E-2</v>
      </c>
      <c r="F177" s="126" t="s">
        <v>46</v>
      </c>
    </row>
    <row r="178" spans="2:6" x14ac:dyDescent="0.3">
      <c r="C178" s="128">
        <f>(C173)/H$10</f>
        <v>0.96778942637605625</v>
      </c>
      <c r="D178" s="128">
        <f>(D173)/I$10</f>
        <v>0.83333815270504807</v>
      </c>
      <c r="E178" s="128">
        <f>(E173)/J$10</f>
        <v>0.75695401677749563</v>
      </c>
      <c r="F178" s="126" t="s">
        <v>45</v>
      </c>
    </row>
    <row r="179" spans="2:6" x14ac:dyDescent="0.3">
      <c r="E179" s="127">
        <f>(E173/C173)^(1/2)-1</f>
        <v>-2.5548322532726431E-2</v>
      </c>
      <c r="F179" s="126" t="s">
        <v>44</v>
      </c>
    </row>
    <row r="180" spans="2:6" ht="15" thickBot="1" x14ac:dyDescent="0.35"/>
    <row r="181" spans="2:6" x14ac:dyDescent="0.3">
      <c r="B181" s="18"/>
      <c r="C181" s="145" t="s">
        <v>4</v>
      </c>
      <c r="D181" s="145" t="s">
        <v>4</v>
      </c>
      <c r="E181" s="152" t="s">
        <v>4</v>
      </c>
    </row>
    <row r="182" spans="2:6" x14ac:dyDescent="0.3">
      <c r="B182" s="151"/>
      <c r="C182" s="150" t="s">
        <v>16</v>
      </c>
      <c r="D182" s="150" t="s">
        <v>16</v>
      </c>
      <c r="E182" s="149" t="s">
        <v>16</v>
      </c>
    </row>
    <row r="183" spans="2:6" x14ac:dyDescent="0.3">
      <c r="B183" s="140"/>
      <c r="C183" s="148">
        <v>2021</v>
      </c>
      <c r="D183" s="148">
        <v>2022</v>
      </c>
      <c r="E183" s="147">
        <v>2023</v>
      </c>
    </row>
    <row r="184" spans="2:6" x14ac:dyDescent="0.3">
      <c r="B184" s="136" t="s">
        <v>21</v>
      </c>
      <c r="C184" s="24">
        <v>449870.8444210036</v>
      </c>
      <c r="D184" s="24">
        <v>294585.70149827143</v>
      </c>
      <c r="E184" s="133">
        <v>504195.90190336731</v>
      </c>
    </row>
    <row r="185" spans="2:6" x14ac:dyDescent="0.3">
      <c r="B185" s="135" t="s">
        <v>22</v>
      </c>
      <c r="C185" s="24">
        <v>1574114.9516194745</v>
      </c>
      <c r="D185" s="24">
        <v>1805568.3658536586</v>
      </c>
      <c r="E185" s="133">
        <v>1228970.8164251202</v>
      </c>
    </row>
    <row r="186" spans="2:6" x14ac:dyDescent="0.3">
      <c r="B186" s="134" t="s">
        <v>23</v>
      </c>
      <c r="C186" s="24">
        <v>222848.68371725114</v>
      </c>
      <c r="D186" s="24">
        <v>225227.56352765328</v>
      </c>
      <c r="E186" s="133">
        <v>253079.99605781885</v>
      </c>
    </row>
    <row r="187" spans="2:6" ht="15" thickBot="1" x14ac:dyDescent="0.35">
      <c r="B187" s="132" t="s">
        <v>24</v>
      </c>
      <c r="C187" s="131">
        <v>81232.76493134482</v>
      </c>
      <c r="D187" s="131">
        <v>89915.64716981136</v>
      </c>
      <c r="E187" s="130">
        <v>75357.174825174821</v>
      </c>
    </row>
    <row r="188" spans="2:6" x14ac:dyDescent="0.3">
      <c r="C188" s="16"/>
      <c r="D188" s="16">
        <f>(D184-C184)/C184</f>
        <v>-0.34517716550977762</v>
      </c>
      <c r="E188" s="129">
        <f>(E184-D184)/D184</f>
        <v>0.7115423434980459</v>
      </c>
      <c r="F188" s="126" t="s">
        <v>46</v>
      </c>
    </row>
    <row r="189" spans="2:6" x14ac:dyDescent="0.3">
      <c r="C189" s="128">
        <f>(C184)/H$10</f>
        <v>0.65648556794075763</v>
      </c>
      <c r="D189" s="128">
        <f>(D184)/I$10</f>
        <v>0.37105198499757452</v>
      </c>
      <c r="E189" s="128">
        <f>(E184)/J$10</f>
        <v>0.60604469836335306</v>
      </c>
      <c r="F189" s="126" t="s">
        <v>45</v>
      </c>
    </row>
    <row r="190" spans="2:6" x14ac:dyDescent="0.3">
      <c r="E190" s="127">
        <f>(E184/C184)^(1/2)-1</f>
        <v>5.8658117013905553E-2</v>
      </c>
      <c r="F190" s="126" t="s">
        <v>44</v>
      </c>
    </row>
    <row r="191" spans="2:6" ht="15" thickBot="1" x14ac:dyDescent="0.35"/>
    <row r="192" spans="2:6" ht="24" x14ac:dyDescent="0.3">
      <c r="B192" s="18"/>
      <c r="C192" s="145" t="s">
        <v>48</v>
      </c>
      <c r="D192" s="145" t="s">
        <v>48</v>
      </c>
      <c r="E192" s="152" t="s">
        <v>48</v>
      </c>
    </row>
    <row r="193" spans="2:6" x14ac:dyDescent="0.3">
      <c r="B193" s="151"/>
      <c r="C193" s="150" t="s">
        <v>16</v>
      </c>
      <c r="D193" s="150" t="s">
        <v>16</v>
      </c>
      <c r="E193" s="149" t="s">
        <v>16</v>
      </c>
    </row>
    <row r="194" spans="2:6" x14ac:dyDescent="0.3">
      <c r="B194" s="140"/>
      <c r="C194" s="148">
        <v>2021</v>
      </c>
      <c r="D194" s="148">
        <v>2022</v>
      </c>
      <c r="E194" s="147">
        <v>2023</v>
      </c>
    </row>
    <row r="195" spans="2:6" x14ac:dyDescent="0.3">
      <c r="B195" s="136" t="s">
        <v>21</v>
      </c>
      <c r="C195" s="24">
        <v>818769.32534155552</v>
      </c>
      <c r="D195" s="24">
        <v>1102317.6659793819</v>
      </c>
      <c r="E195" s="133">
        <v>554239.99830364657</v>
      </c>
    </row>
    <row r="196" spans="2:6" x14ac:dyDescent="0.3">
      <c r="B196" s="135" t="s">
        <v>22</v>
      </c>
      <c r="C196" s="24">
        <v>2609097.0532021648</v>
      </c>
      <c r="D196" s="24">
        <v>2224414.0720930225</v>
      </c>
      <c r="E196" s="133">
        <v>2597800.4770642207</v>
      </c>
    </row>
    <row r="197" spans="2:6" x14ac:dyDescent="0.3">
      <c r="B197" s="134" t="s">
        <v>23</v>
      </c>
      <c r="C197" s="24">
        <v>214424.31809326922</v>
      </c>
      <c r="D197" s="24">
        <v>276423.42603550298</v>
      </c>
      <c r="E197" s="133">
        <v>230753.83027027041</v>
      </c>
    </row>
    <row r="198" spans="2:6" ht="15" thickBot="1" x14ac:dyDescent="0.35">
      <c r="B198" s="132" t="s">
        <v>24</v>
      </c>
      <c r="C198" s="131">
        <v>62785.368421052619</v>
      </c>
      <c r="D198" s="131">
        <v>95638.450495049488</v>
      </c>
      <c r="E198" s="130">
        <v>103021.91593695278</v>
      </c>
    </row>
    <row r="199" spans="2:6" x14ac:dyDescent="0.3">
      <c r="C199" s="16"/>
      <c r="D199" s="16">
        <f>(D195-C195)/C195</f>
        <v>0.34631040985755313</v>
      </c>
      <c r="E199" s="129">
        <f>(E195-D195)/D195</f>
        <v>-0.49720482996050136</v>
      </c>
      <c r="F199" s="126" t="s">
        <v>46</v>
      </c>
    </row>
    <row r="200" spans="2:6" x14ac:dyDescent="0.3">
      <c r="C200" s="128">
        <f>(C195)/H$10</f>
        <v>1.1948101376765432</v>
      </c>
      <c r="D200" s="128">
        <f>(D195)/I$10</f>
        <v>1.388448780708873</v>
      </c>
      <c r="E200" s="128">
        <f>(E195)/J$10</f>
        <v>0.66619782375227499</v>
      </c>
      <c r="F200" s="126" t="s">
        <v>45</v>
      </c>
    </row>
    <row r="201" spans="2:6" x14ac:dyDescent="0.3">
      <c r="E201" s="127">
        <f>(E195/C195)^(1/2)-1</f>
        <v>-0.17724950838648812</v>
      </c>
      <c r="F201" s="126" t="s">
        <v>44</v>
      </c>
    </row>
    <row r="202" spans="2:6" ht="15" thickBot="1" x14ac:dyDescent="0.35"/>
    <row r="203" spans="2:6" x14ac:dyDescent="0.3">
      <c r="B203" s="18"/>
      <c r="C203" s="145" t="s">
        <v>38</v>
      </c>
      <c r="D203" s="145" t="s">
        <v>38</v>
      </c>
      <c r="E203" s="152" t="s">
        <v>38</v>
      </c>
    </row>
    <row r="204" spans="2:6" x14ac:dyDescent="0.3">
      <c r="B204" s="151"/>
      <c r="C204" s="150" t="s">
        <v>16</v>
      </c>
      <c r="D204" s="150" t="s">
        <v>16</v>
      </c>
      <c r="E204" s="149" t="s">
        <v>16</v>
      </c>
    </row>
    <row r="205" spans="2:6" x14ac:dyDescent="0.3">
      <c r="B205" s="140"/>
      <c r="C205" s="148">
        <v>2021</v>
      </c>
      <c r="D205" s="148">
        <v>2022</v>
      </c>
      <c r="E205" s="147">
        <v>2023</v>
      </c>
    </row>
    <row r="206" spans="2:6" x14ac:dyDescent="0.3">
      <c r="B206" s="136" t="s">
        <v>21</v>
      </c>
      <c r="C206" s="24" t="s">
        <v>47</v>
      </c>
      <c r="D206" s="24" t="s">
        <v>47</v>
      </c>
      <c r="E206" s="133" t="s">
        <v>47</v>
      </c>
    </row>
    <row r="207" spans="2:6" x14ac:dyDescent="0.3">
      <c r="B207" s="135" t="s">
        <v>22</v>
      </c>
      <c r="C207" s="24" t="s">
        <v>47</v>
      </c>
      <c r="D207" s="24" t="s">
        <v>47</v>
      </c>
      <c r="E207" s="133" t="s">
        <v>47</v>
      </c>
    </row>
    <row r="208" spans="2:6" x14ac:dyDescent="0.3">
      <c r="B208" s="134" t="s">
        <v>23</v>
      </c>
      <c r="C208" s="24" t="s">
        <v>47</v>
      </c>
      <c r="D208" s="24" t="s">
        <v>47</v>
      </c>
      <c r="E208" s="133" t="s">
        <v>47</v>
      </c>
    </row>
    <row r="209" spans="1:37" ht="15" thickBot="1" x14ac:dyDescent="0.35">
      <c r="B209" s="132" t="s">
        <v>24</v>
      </c>
      <c r="C209" s="131" t="s">
        <v>47</v>
      </c>
      <c r="D209" s="131" t="s">
        <v>47</v>
      </c>
      <c r="E209" s="130" t="s">
        <v>47</v>
      </c>
    </row>
    <row r="213" spans="1:37" s="183" customFormat="1" x14ac:dyDescent="0.3">
      <c r="B213" s="184" t="s">
        <v>41</v>
      </c>
    </row>
    <row r="215" spans="1:37" customFormat="1" ht="17.25" thickBot="1" x14ac:dyDescent="0.35">
      <c r="A215" s="6"/>
      <c r="B215" s="6"/>
      <c r="C215" s="6"/>
      <c r="D215" s="6"/>
      <c r="E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</row>
    <row r="216" spans="1:37" customFormat="1" ht="16.5" x14ac:dyDescent="0.3">
      <c r="B216" s="146"/>
      <c r="C216" s="145" t="s">
        <v>7</v>
      </c>
      <c r="D216" s="145" t="s">
        <v>7</v>
      </c>
      <c r="E216" s="144" t="s">
        <v>7</v>
      </c>
      <c r="AB216" s="6"/>
      <c r="AC216" s="6"/>
      <c r="AD216" s="6"/>
      <c r="AE216" s="6"/>
      <c r="AF216" s="6"/>
      <c r="AG216" s="6"/>
      <c r="AH216" s="6"/>
      <c r="AI216" s="6"/>
      <c r="AJ216" s="6"/>
      <c r="AK216" s="6"/>
    </row>
    <row r="217" spans="1:37" customFormat="1" ht="16.5" x14ac:dyDescent="0.3">
      <c r="B217" s="143"/>
      <c r="C217" s="142" t="s">
        <v>16</v>
      </c>
      <c r="D217" s="142" t="s">
        <v>16</v>
      </c>
      <c r="E217" s="141" t="s">
        <v>16</v>
      </c>
    </row>
    <row r="218" spans="1:37" customFormat="1" ht="16.5" x14ac:dyDescent="0.3">
      <c r="B218" s="140"/>
      <c r="C218" s="139">
        <v>2021</v>
      </c>
      <c r="D218" s="138">
        <v>2022</v>
      </c>
      <c r="E218" s="137">
        <v>2023</v>
      </c>
    </row>
    <row r="219" spans="1:37" customFormat="1" ht="16.5" x14ac:dyDescent="0.3">
      <c r="B219" s="136" t="s">
        <v>21</v>
      </c>
      <c r="C219" s="24">
        <v>854369.78075433045</v>
      </c>
      <c r="D219" s="24">
        <v>1076806.9867100879</v>
      </c>
      <c r="E219" s="133">
        <v>1179486.3521702792</v>
      </c>
    </row>
    <row r="220" spans="1:37" customFormat="1" ht="16.5" x14ac:dyDescent="0.3">
      <c r="B220" s="135" t="s">
        <v>22</v>
      </c>
      <c r="C220" s="24">
        <v>1743660.4659619764</v>
      </c>
      <c r="D220" s="24">
        <v>2037625.460491041</v>
      </c>
      <c r="E220" s="133">
        <v>2289337.3920296766</v>
      </c>
    </row>
    <row r="221" spans="1:37" customFormat="1" ht="16.5" x14ac:dyDescent="0.3">
      <c r="B221" s="134" t="s">
        <v>23</v>
      </c>
      <c r="C221" s="24">
        <v>233888.16556701114</v>
      </c>
      <c r="D221" s="24">
        <v>293357.11685962474</v>
      </c>
      <c r="E221" s="133">
        <v>279117.18978723558</v>
      </c>
    </row>
    <row r="222" spans="1:37" customFormat="1" ht="17.25" thickBot="1" x14ac:dyDescent="0.35">
      <c r="B222" s="132" t="s">
        <v>24</v>
      </c>
      <c r="C222" s="131">
        <v>72377.396298137086</v>
      </c>
      <c r="D222" s="131">
        <v>93794.62875197464</v>
      </c>
      <c r="E222" s="130">
        <v>89543.938038964945</v>
      </c>
    </row>
    <row r="223" spans="1:37" customFormat="1" ht="16.5" x14ac:dyDescent="0.3">
      <c r="B223" s="6"/>
      <c r="C223" s="16"/>
      <c r="D223" s="16">
        <f>(D219-C219)/C219</f>
        <v>0.26035238015952022</v>
      </c>
      <c r="E223" s="129">
        <f>(E219-D219)/D219</f>
        <v>9.5355404197276145E-2</v>
      </c>
      <c r="F223" s="126" t="s">
        <v>46</v>
      </c>
    </row>
    <row r="224" spans="1:37" customFormat="1" ht="16.5" x14ac:dyDescent="0.3">
      <c r="B224" s="6"/>
      <c r="C224" s="128">
        <f>(C219)/H$10</f>
        <v>1.2467610153127335</v>
      </c>
      <c r="D224" s="128">
        <f>(D219)/I$10</f>
        <v>1.356316236144202</v>
      </c>
      <c r="E224" s="128">
        <f>(E219)/J$10</f>
        <v>1.4177454593070633</v>
      </c>
      <c r="F224" s="126" t="s">
        <v>45</v>
      </c>
    </row>
    <row r="225" spans="2:41" customFormat="1" ht="16.5" x14ac:dyDescent="0.3">
      <c r="B225" s="6"/>
      <c r="C225" s="6"/>
      <c r="D225" s="6"/>
      <c r="E225" s="127">
        <f>(E219/C219)^(1/2)-1</f>
        <v>0.174961186933692</v>
      </c>
      <c r="F225" s="126" t="s">
        <v>44</v>
      </c>
    </row>
    <row r="226" spans="2:41" customFormat="1" ht="17.25" thickBot="1" x14ac:dyDescent="0.35">
      <c r="B226" s="6"/>
      <c r="C226" s="6"/>
      <c r="D226" s="6"/>
      <c r="E226" s="6"/>
      <c r="F226" s="6"/>
      <c r="G226" s="6"/>
    </row>
    <row r="227" spans="2:41" customFormat="1" ht="16.5" x14ac:dyDescent="0.3">
      <c r="B227" s="146"/>
      <c r="C227" s="145" t="s">
        <v>8</v>
      </c>
      <c r="D227" s="145" t="s">
        <v>8</v>
      </c>
      <c r="E227" s="144" t="s">
        <v>8</v>
      </c>
    </row>
    <row r="228" spans="2:41" customFormat="1" ht="16.5" x14ac:dyDescent="0.3">
      <c r="B228" s="143"/>
      <c r="C228" s="142" t="s">
        <v>16</v>
      </c>
      <c r="D228" s="142" t="s">
        <v>16</v>
      </c>
      <c r="E228" s="141" t="s">
        <v>16</v>
      </c>
    </row>
    <row r="229" spans="2:41" customFormat="1" ht="16.5" x14ac:dyDescent="0.3">
      <c r="B229" s="140"/>
      <c r="C229" s="139">
        <v>2021</v>
      </c>
      <c r="D229" s="138">
        <v>2022</v>
      </c>
      <c r="E229" s="137">
        <v>2023</v>
      </c>
    </row>
    <row r="230" spans="2:41" customFormat="1" ht="16.5" x14ac:dyDescent="0.3">
      <c r="B230" s="136" t="s">
        <v>21</v>
      </c>
      <c r="C230" s="24">
        <v>550535.88182676956</v>
      </c>
      <c r="D230" s="24">
        <v>676562.25270375167</v>
      </c>
      <c r="E230" s="133">
        <v>684097.69806515239</v>
      </c>
    </row>
    <row r="231" spans="2:41" customFormat="1" ht="16.5" x14ac:dyDescent="0.3">
      <c r="B231" s="135" t="s">
        <v>22</v>
      </c>
      <c r="C231" s="24">
        <v>1737278.7916545747</v>
      </c>
      <c r="D231" s="24">
        <v>2142293.5632887208</v>
      </c>
      <c r="E231" s="133">
        <v>2104614.7145744893</v>
      </c>
      <c r="AO231" s="6"/>
    </row>
    <row r="232" spans="2:41" customFormat="1" ht="16.5" x14ac:dyDescent="0.3">
      <c r="B232" s="134" t="s">
        <v>23</v>
      </c>
      <c r="C232" s="24">
        <v>224973.52605496565</v>
      </c>
      <c r="D232" s="24">
        <v>271516.75489946542</v>
      </c>
      <c r="E232" s="133">
        <v>258972.16417414355</v>
      </c>
    </row>
    <row r="233" spans="2:41" customFormat="1" ht="17.25" thickBot="1" x14ac:dyDescent="0.35">
      <c r="B233" s="132" t="s">
        <v>24</v>
      </c>
      <c r="C233" s="131">
        <v>69294.051678843185</v>
      </c>
      <c r="D233" s="131">
        <v>88560.254721930425</v>
      </c>
      <c r="E233" s="130">
        <v>87131.064654020563</v>
      </c>
    </row>
    <row r="234" spans="2:41" customFormat="1" ht="16.5" x14ac:dyDescent="0.3">
      <c r="B234" s="6"/>
      <c r="C234" s="16"/>
      <c r="D234" s="16">
        <f>(D230-C230)/C230</f>
        <v>0.22891581645651446</v>
      </c>
      <c r="E234" s="129">
        <f>(E230-D230)/D230</f>
        <v>1.1137844790020069E-2</v>
      </c>
      <c r="F234" s="126" t="s">
        <v>46</v>
      </c>
    </row>
    <row r="235" spans="2:41" customFormat="1" ht="16.5" x14ac:dyDescent="0.3">
      <c r="B235" s="6"/>
      <c r="C235" s="128">
        <f>(C230)/H$10</f>
        <v>0.8033836056167829</v>
      </c>
      <c r="D235" s="128">
        <f>(D230)/I$10</f>
        <v>0.85217906219942841</v>
      </c>
      <c r="E235" s="128">
        <f>(E230)/J$10</f>
        <v>0.82228709418272761</v>
      </c>
      <c r="F235" s="126" t="s">
        <v>45</v>
      </c>
    </row>
    <row r="236" spans="2:41" customFormat="1" ht="16.5" x14ac:dyDescent="0.3">
      <c r="C236" s="6"/>
      <c r="D236" s="6"/>
      <c r="E236" s="127">
        <f>(E230/C230)^(1/2)-1</f>
        <v>0.11472117145060445</v>
      </c>
      <c r="F236" s="126" t="s">
        <v>44</v>
      </c>
    </row>
    <row r="237" spans="2:41" customFormat="1" ht="17.25" thickBot="1" x14ac:dyDescent="0.35">
      <c r="C237" s="6"/>
      <c r="D237" s="6"/>
      <c r="E237" s="6"/>
      <c r="F237" s="6"/>
      <c r="G237" s="6"/>
    </row>
    <row r="238" spans="2:41" customFormat="1" ht="16.5" x14ac:dyDescent="0.3">
      <c r="B238" s="146"/>
      <c r="C238" s="145" t="s">
        <v>6</v>
      </c>
      <c r="D238" s="145" t="s">
        <v>6</v>
      </c>
      <c r="E238" s="144" t="s">
        <v>6</v>
      </c>
    </row>
    <row r="239" spans="2:41" customFormat="1" ht="16.5" x14ac:dyDescent="0.3">
      <c r="B239" s="143"/>
      <c r="C239" s="142" t="s">
        <v>16</v>
      </c>
      <c r="D239" s="142" t="s">
        <v>16</v>
      </c>
      <c r="E239" s="141" t="s">
        <v>16</v>
      </c>
    </row>
    <row r="240" spans="2:41" customFormat="1" ht="16.5" x14ac:dyDescent="0.3">
      <c r="B240" s="140"/>
      <c r="C240" s="139">
        <v>2021</v>
      </c>
      <c r="D240" s="138">
        <v>2022</v>
      </c>
      <c r="E240" s="137">
        <v>2023</v>
      </c>
    </row>
    <row r="241" spans="2:6" customFormat="1" ht="16.5" x14ac:dyDescent="0.3">
      <c r="B241" s="136" t="s">
        <v>21</v>
      </c>
      <c r="C241" s="24">
        <v>469982.98588687304</v>
      </c>
      <c r="D241" s="24">
        <v>589565.51346562512</v>
      </c>
      <c r="E241" s="133">
        <v>602338.40348580747</v>
      </c>
    </row>
    <row r="242" spans="2:6" customFormat="1" ht="16.5" x14ac:dyDescent="0.3">
      <c r="B242" s="135" t="s">
        <v>22</v>
      </c>
      <c r="C242" s="24">
        <v>1624806.468379546</v>
      </c>
      <c r="D242" s="24">
        <v>1890461.8403037563</v>
      </c>
      <c r="E242" s="133">
        <v>1974793.9408449121</v>
      </c>
    </row>
    <row r="243" spans="2:6" customFormat="1" ht="16.5" x14ac:dyDescent="0.3">
      <c r="B243" s="134" t="s">
        <v>23</v>
      </c>
      <c r="C243" s="24">
        <v>223039.51594155902</v>
      </c>
      <c r="D243" s="24">
        <v>281613.96824433608</v>
      </c>
      <c r="E243" s="133">
        <v>267034.18836757605</v>
      </c>
    </row>
    <row r="244" spans="2:6" customFormat="1" ht="17.25" thickBot="1" x14ac:dyDescent="0.35">
      <c r="B244" s="132" t="s">
        <v>24</v>
      </c>
      <c r="C244" s="131">
        <v>65691.353110424607</v>
      </c>
      <c r="D244" s="131">
        <v>84909.09670752642</v>
      </c>
      <c r="E244" s="130">
        <v>82893.578795944559</v>
      </c>
    </row>
    <row r="245" spans="2:6" customFormat="1" ht="16.5" x14ac:dyDescent="0.3">
      <c r="B245" s="6"/>
      <c r="C245" s="16"/>
      <c r="D245" s="16">
        <f>(D241-C241)/C241</f>
        <v>0.25444012053563175</v>
      </c>
      <c r="E245" s="129">
        <f>(E241-D241)/D241</f>
        <v>2.1664920570234617E-2</v>
      </c>
      <c r="F245" s="126" t="s">
        <v>46</v>
      </c>
    </row>
    <row r="246" spans="2:6" customFormat="1" ht="16.5" x14ac:dyDescent="0.3">
      <c r="C246" s="128">
        <f>(C241)/H$10</f>
        <v>0.68583472620799146</v>
      </c>
      <c r="D246" s="128">
        <f>(D241)/I$10</f>
        <v>0.74260038061901001</v>
      </c>
      <c r="E246" s="128">
        <f>(E241)/J$10</f>
        <v>0.72401222357254125</v>
      </c>
      <c r="F246" s="126" t="s">
        <v>45</v>
      </c>
    </row>
    <row r="247" spans="2:6" x14ac:dyDescent="0.3">
      <c r="E247" s="127">
        <f>(E241/C241)^(1/2)-1</f>
        <v>0.13208545000240668</v>
      </c>
      <c r="F247" s="126" t="s">
        <v>44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GMD_(FW)Prices Statistics</vt:lpstr>
      <vt:lpstr>GMD_(FW)Prices graph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유순 이</dc:creator>
  <cp:lastModifiedBy>User</cp:lastModifiedBy>
  <dcterms:created xsi:type="dcterms:W3CDTF">2024-02-28T04:06:06Z</dcterms:created>
  <dcterms:modified xsi:type="dcterms:W3CDTF">2024-03-12T06:40:41Z</dcterms:modified>
</cp:coreProperties>
</file>