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tables/table1.xml" ContentType="application/vnd.openxmlformats-officedocument.spreadsheetml.table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2475" yWindow="1560" windowWidth="25095" windowHeight="11295" tabRatio="722"/>
  </bookViews>
  <sheets>
    <sheet name="패션시장규모분석1_전체시장" sheetId="4" r:id="rId1"/>
    <sheet name="패션시장규모분석2_전체시장반기별" sheetId="5" r:id="rId2"/>
    <sheet name="패션시장규모분석3_세분시장" sheetId="6" r:id="rId3"/>
    <sheet name="경영분석_매출순위(그룹)_2000억원이상" sheetId="8" r:id="rId4"/>
  </sheets>
  <externalReferences>
    <externalReference r:id="rId5"/>
  </externalReferences>
  <definedNames>
    <definedName name="_xlnm._FilterDatabase" localSheetId="2" hidden="1">패션시장규모분석3_세분시장!$A$85:$AD$93</definedName>
    <definedName name="_xlnm.Print_Area" localSheetId="0">패션시장규모분석1_전체시장!$B$4:$O$32</definedName>
    <definedName name="_xlnm.Print_Area" localSheetId="2">패션시장규모분석3_세분시장!$A$3:$X$24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06" i="6" l="1"/>
  <c r="T106" i="6"/>
  <c r="S106" i="6"/>
  <c r="AB104" i="6"/>
  <c r="Y104" i="6"/>
  <c r="X104" i="6"/>
  <c r="W104" i="6"/>
  <c r="V104" i="6"/>
  <c r="U104" i="6"/>
  <c r="T104" i="6"/>
  <c r="S104" i="6"/>
  <c r="AB103" i="6"/>
  <c r="Y103" i="6"/>
  <c r="X103" i="6"/>
  <c r="W103" i="6"/>
  <c r="V103" i="6"/>
  <c r="U103" i="6"/>
  <c r="T103" i="6"/>
  <c r="S103" i="6"/>
  <c r="AB102" i="6"/>
  <c r="Y102" i="6"/>
  <c r="X102" i="6"/>
  <c r="W102" i="6"/>
  <c r="V102" i="6"/>
  <c r="U102" i="6"/>
  <c r="T102" i="6"/>
  <c r="S102" i="6"/>
  <c r="AB101" i="6"/>
  <c r="Y101" i="6"/>
  <c r="X101" i="6"/>
  <c r="W101" i="6"/>
  <c r="V101" i="6"/>
  <c r="U101" i="6"/>
  <c r="T101" i="6"/>
  <c r="S101" i="6"/>
  <c r="AB100" i="6"/>
  <c r="Y100" i="6"/>
  <c r="X100" i="6"/>
  <c r="W100" i="6"/>
  <c r="V100" i="6"/>
  <c r="U100" i="6"/>
  <c r="T100" i="6"/>
  <c r="S100" i="6"/>
  <c r="AB99" i="6"/>
  <c r="Y99" i="6"/>
  <c r="X99" i="6"/>
  <c r="W99" i="6"/>
  <c r="V99" i="6"/>
  <c r="U99" i="6"/>
  <c r="T99" i="6"/>
  <c r="S99" i="6"/>
  <c r="AB98" i="6"/>
  <c r="Y98" i="6"/>
  <c r="X98" i="6"/>
  <c r="W98" i="6"/>
  <c r="V98" i="6"/>
  <c r="U98" i="6"/>
  <c r="T98" i="6"/>
  <c r="S98" i="6"/>
  <c r="AB97" i="6"/>
  <c r="Y97" i="6"/>
  <c r="X97" i="6"/>
  <c r="W97" i="6"/>
  <c r="V97" i="6"/>
  <c r="U97" i="6"/>
  <c r="T97" i="6"/>
  <c r="S97" i="6"/>
  <c r="AC104" i="6"/>
  <c r="AC103" i="6"/>
  <c r="AC102" i="6"/>
  <c r="AC101" i="6"/>
  <c r="AC100" i="6"/>
  <c r="AC99" i="6"/>
  <c r="AC98" i="6"/>
  <c r="AC97" i="6"/>
  <c r="AC95" i="6"/>
  <c r="AK12" i="6"/>
  <c r="AJ12" i="6"/>
  <c r="AI12" i="6"/>
  <c r="AK11" i="6"/>
  <c r="AJ11" i="6"/>
  <c r="AI11" i="6"/>
  <c r="AK10" i="6"/>
  <c r="AJ10" i="6"/>
  <c r="AI10" i="6"/>
  <c r="AK9" i="6"/>
  <c r="AJ9" i="6"/>
  <c r="AI9" i="6"/>
  <c r="AK8" i="6"/>
  <c r="AJ8" i="6"/>
  <c r="AI8" i="6"/>
  <c r="AK7" i="6"/>
  <c r="AJ7" i="6"/>
  <c r="AI7" i="6"/>
  <c r="AK6" i="6"/>
  <c r="AJ6" i="6"/>
  <c r="AI6" i="6"/>
  <c r="AK5" i="6"/>
  <c r="AJ5" i="6"/>
  <c r="AI5" i="6"/>
  <c r="AG13" i="6"/>
  <c r="AF13" i="6"/>
  <c r="AG12" i="6"/>
  <c r="AF12" i="6"/>
  <c r="AE12" i="6"/>
  <c r="AG11" i="6"/>
  <c r="AF11" i="6"/>
  <c r="AE11" i="6"/>
  <c r="AG10" i="6"/>
  <c r="AF10" i="6"/>
  <c r="AE10" i="6"/>
  <c r="AG9" i="6"/>
  <c r="AF9" i="6"/>
  <c r="AE9" i="6"/>
  <c r="AG8" i="6"/>
  <c r="AF8" i="6"/>
  <c r="AE8" i="6"/>
  <c r="AG7" i="6"/>
  <c r="AF7" i="6"/>
  <c r="AE7" i="6"/>
  <c r="AG6" i="6"/>
  <c r="AF6" i="6"/>
  <c r="AE6" i="6"/>
  <c r="AG5" i="6"/>
  <c r="AF5" i="6"/>
  <c r="AE5" i="6"/>
  <c r="AA23" i="6"/>
  <c r="AA14" i="6"/>
  <c r="E50" i="5"/>
  <c r="E49" i="5"/>
  <c r="E21" i="5"/>
  <c r="D21" i="5"/>
  <c r="D49" i="5"/>
  <c r="D50" i="5"/>
  <c r="L32" i="4"/>
  <c r="D32" i="4"/>
  <c r="H32" i="4"/>
  <c r="I32" i="4"/>
  <c r="AA22" i="6" l="1"/>
  <c r="AA21" i="6"/>
  <c r="AA20" i="6"/>
  <c r="AA19" i="6"/>
  <c r="AA18" i="6"/>
  <c r="AA17" i="6"/>
  <c r="AA24" i="6"/>
  <c r="AA16" i="6"/>
  <c r="Y95" i="6" l="1"/>
  <c r="X95" i="6"/>
  <c r="W95" i="6"/>
  <c r="V95" i="6"/>
  <c r="V106" i="6" s="1"/>
  <c r="V17" i="6"/>
  <c r="AC14" i="6"/>
  <c r="AK14" i="6" s="1"/>
  <c r="AB14" i="6"/>
  <c r="AJ14" i="6" s="1"/>
  <c r="Z14" i="6"/>
  <c r="Y14" i="6"/>
  <c r="X14" i="6"/>
  <c r="W14" i="6"/>
  <c r="V14" i="6"/>
  <c r="AI14" i="6" s="1"/>
  <c r="U14" i="6"/>
  <c r="T14" i="6"/>
  <c r="S14" i="6"/>
  <c r="R14" i="6"/>
  <c r="Q14" i="6"/>
  <c r="P14" i="6"/>
  <c r="O14" i="6"/>
  <c r="AC18" i="6"/>
  <c r="AB21" i="6"/>
  <c r="Z13" i="6"/>
  <c r="Y13" i="6"/>
  <c r="Y19" i="6" s="1"/>
  <c r="X13" i="6"/>
  <c r="W13" i="6"/>
  <c r="V13" i="6"/>
  <c r="V23" i="6" s="1"/>
  <c r="U13" i="6"/>
  <c r="U23" i="6" s="1"/>
  <c r="T13" i="6"/>
  <c r="T18" i="6" s="1"/>
  <c r="S13" i="6"/>
  <c r="S21" i="6" s="1"/>
  <c r="R13" i="6"/>
  <c r="R24" i="6" s="1"/>
  <c r="Q13" i="6"/>
  <c r="Q19" i="6" s="1"/>
  <c r="P13" i="6"/>
  <c r="P22" i="6" s="1"/>
  <c r="O13" i="6"/>
  <c r="O17" i="6" s="1"/>
  <c r="N13" i="6"/>
  <c r="N20" i="6" s="1"/>
  <c r="M13" i="6"/>
  <c r="M23" i="6" s="1"/>
  <c r="L13" i="6"/>
  <c r="L18" i="6" s="1"/>
  <c r="K13" i="6"/>
  <c r="K21" i="6" s="1"/>
  <c r="J13" i="6"/>
  <c r="J24" i="6" s="1"/>
  <c r="I13" i="6"/>
  <c r="I19" i="6" s="1"/>
  <c r="H13" i="6"/>
  <c r="H22" i="6" s="1"/>
  <c r="G13" i="6"/>
  <c r="G17" i="6" s="1"/>
  <c r="F13" i="6"/>
  <c r="F20" i="6" s="1"/>
  <c r="E13" i="6"/>
  <c r="E23" i="6" s="1"/>
  <c r="D13" i="6"/>
  <c r="D18" i="6" s="1"/>
  <c r="C13" i="6"/>
  <c r="C21" i="6" s="1"/>
  <c r="B13" i="6"/>
  <c r="B24" i="6" s="1"/>
  <c r="W17" i="6" l="1"/>
  <c r="AJ13" i="6"/>
  <c r="Y23" i="6"/>
  <c r="D21" i="6"/>
  <c r="V20" i="6"/>
  <c r="AI13" i="6"/>
  <c r="X22" i="6"/>
  <c r="AK13" i="6"/>
  <c r="Z24" i="6"/>
  <c r="AE13" i="6"/>
  <c r="X106" i="6"/>
  <c r="N16" i="6"/>
  <c r="Y106" i="6"/>
  <c r="W106" i="6"/>
  <c r="AA101" i="6"/>
  <c r="Z101" i="6"/>
  <c r="Z102" i="6"/>
  <c r="AA102" i="6"/>
  <c r="AA103" i="6"/>
  <c r="Z103" i="6"/>
  <c r="Z104" i="6"/>
  <c r="AA104" i="6"/>
  <c r="AA97" i="6"/>
  <c r="Z97" i="6"/>
  <c r="Z98" i="6"/>
  <c r="AA98" i="6"/>
  <c r="AA99" i="6"/>
  <c r="Z99" i="6"/>
  <c r="AA100" i="6"/>
  <c r="Z100" i="6"/>
  <c r="D17" i="6"/>
  <c r="AC22" i="6"/>
  <c r="Q24" i="6"/>
  <c r="I22" i="6"/>
  <c r="F17" i="6"/>
  <c r="D23" i="6"/>
  <c r="T17" i="6"/>
  <c r="P18" i="6"/>
  <c r="Z95" i="6"/>
  <c r="K16" i="6"/>
  <c r="G22" i="6"/>
  <c r="AA95" i="6"/>
  <c r="Q16" i="6"/>
  <c r="H17" i="6"/>
  <c r="X17" i="6"/>
  <c r="X18" i="6"/>
  <c r="L21" i="6"/>
  <c r="L22" i="6"/>
  <c r="F23" i="6"/>
  <c r="AC23" i="6"/>
  <c r="V24" i="6"/>
  <c r="S24" i="6"/>
  <c r="S16" i="6"/>
  <c r="K17" i="6"/>
  <c r="AB17" i="6"/>
  <c r="AB18" i="6"/>
  <c r="R21" i="6"/>
  <c r="O22" i="6"/>
  <c r="I23" i="6"/>
  <c r="C24" i="6"/>
  <c r="Y24" i="6"/>
  <c r="S18" i="6"/>
  <c r="V16" i="6"/>
  <c r="L17" i="6"/>
  <c r="AC17" i="6"/>
  <c r="H19" i="6"/>
  <c r="T21" i="6"/>
  <c r="Q22" i="6"/>
  <c r="L23" i="6"/>
  <c r="F24" i="6"/>
  <c r="AB24" i="6"/>
  <c r="C16" i="6"/>
  <c r="Y16" i="6"/>
  <c r="N17" i="6"/>
  <c r="C18" i="6"/>
  <c r="P19" i="6"/>
  <c r="Z21" i="6"/>
  <c r="T22" i="6"/>
  <c r="N23" i="6"/>
  <c r="I24" i="6"/>
  <c r="F16" i="6"/>
  <c r="AB16" i="6"/>
  <c r="P17" i="6"/>
  <c r="H18" i="6"/>
  <c r="X19" i="6"/>
  <c r="AC21" i="6"/>
  <c r="W22" i="6"/>
  <c r="Q23" i="6"/>
  <c r="K24" i="6"/>
  <c r="J21" i="6"/>
  <c r="I16" i="6"/>
  <c r="C17" i="6"/>
  <c r="S17" i="6"/>
  <c r="K18" i="6"/>
  <c r="B21" i="6"/>
  <c r="D22" i="6"/>
  <c r="Y22" i="6"/>
  <c r="T23" i="6"/>
  <c r="N24" i="6"/>
  <c r="E18" i="6"/>
  <c r="M18" i="6"/>
  <c r="U18" i="6"/>
  <c r="B19" i="6"/>
  <c r="J19" i="6"/>
  <c r="R19" i="6"/>
  <c r="Z19" i="6"/>
  <c r="G20" i="6"/>
  <c r="O20" i="6"/>
  <c r="W20" i="6"/>
  <c r="AB95" i="6"/>
  <c r="D16" i="6"/>
  <c r="L16" i="6"/>
  <c r="T16" i="6"/>
  <c r="AC16" i="6"/>
  <c r="I17" i="6"/>
  <c r="Q17" i="6"/>
  <c r="Y17" i="6"/>
  <c r="F18" i="6"/>
  <c r="N18" i="6"/>
  <c r="V18" i="6"/>
  <c r="C19" i="6"/>
  <c r="K19" i="6"/>
  <c r="S19" i="6"/>
  <c r="AB19" i="6"/>
  <c r="H20" i="6"/>
  <c r="P20" i="6"/>
  <c r="X20" i="6"/>
  <c r="E21" i="6"/>
  <c r="M21" i="6"/>
  <c r="U21" i="6"/>
  <c r="B22" i="6"/>
  <c r="J22" i="6"/>
  <c r="R22" i="6"/>
  <c r="Z22" i="6"/>
  <c r="G23" i="6"/>
  <c r="O23" i="6"/>
  <c r="W23" i="6"/>
  <c r="D24" i="6"/>
  <c r="L24" i="6"/>
  <c r="T24" i="6"/>
  <c r="AC24" i="6"/>
  <c r="E16" i="6"/>
  <c r="M16" i="6"/>
  <c r="U16" i="6"/>
  <c r="B17" i="6"/>
  <c r="J17" i="6"/>
  <c r="R17" i="6"/>
  <c r="Z17" i="6"/>
  <c r="G18" i="6"/>
  <c r="O18" i="6"/>
  <c r="W18" i="6"/>
  <c r="D19" i="6"/>
  <c r="L19" i="6"/>
  <c r="T19" i="6"/>
  <c r="AC19" i="6"/>
  <c r="I20" i="6"/>
  <c r="Q20" i="6"/>
  <c r="Y20" i="6"/>
  <c r="F21" i="6"/>
  <c r="N21" i="6"/>
  <c r="V21" i="6"/>
  <c r="C22" i="6"/>
  <c r="K22" i="6"/>
  <c r="S22" i="6"/>
  <c r="AB22" i="6"/>
  <c r="H23" i="6"/>
  <c r="P23" i="6"/>
  <c r="X23" i="6"/>
  <c r="E24" i="6"/>
  <c r="M24" i="6"/>
  <c r="U24" i="6"/>
  <c r="E20" i="6"/>
  <c r="E19" i="6"/>
  <c r="M19" i="6"/>
  <c r="U19" i="6"/>
  <c r="B20" i="6"/>
  <c r="J20" i="6"/>
  <c r="R20" i="6"/>
  <c r="Z20" i="6"/>
  <c r="G21" i="6"/>
  <c r="O21" i="6"/>
  <c r="W21" i="6"/>
  <c r="U20" i="6"/>
  <c r="G16" i="6"/>
  <c r="O16" i="6"/>
  <c r="W16" i="6"/>
  <c r="I18" i="6"/>
  <c r="Q18" i="6"/>
  <c r="Y18" i="6"/>
  <c r="F19" i="6"/>
  <c r="N19" i="6"/>
  <c r="V19" i="6"/>
  <c r="C20" i="6"/>
  <c r="K20" i="6"/>
  <c r="S20" i="6"/>
  <c r="AB20" i="6"/>
  <c r="H21" i="6"/>
  <c r="P21" i="6"/>
  <c r="X21" i="6"/>
  <c r="E22" i="6"/>
  <c r="M22" i="6"/>
  <c r="U22" i="6"/>
  <c r="B23" i="6"/>
  <c r="J23" i="6"/>
  <c r="R23" i="6"/>
  <c r="Z23" i="6"/>
  <c r="G24" i="6"/>
  <c r="O24" i="6"/>
  <c r="W24" i="6"/>
  <c r="H16" i="6"/>
  <c r="P16" i="6"/>
  <c r="X16" i="6"/>
  <c r="E17" i="6"/>
  <c r="M17" i="6"/>
  <c r="U17" i="6"/>
  <c r="B18" i="6"/>
  <c r="J18" i="6"/>
  <c r="R18" i="6"/>
  <c r="Z18" i="6"/>
  <c r="G19" i="6"/>
  <c r="O19" i="6"/>
  <c r="W19" i="6"/>
  <c r="D20" i="6"/>
  <c r="L20" i="6"/>
  <c r="T20" i="6"/>
  <c r="AC20" i="6"/>
  <c r="I21" i="6"/>
  <c r="Q21" i="6"/>
  <c r="Y21" i="6"/>
  <c r="F22" i="6"/>
  <c r="N22" i="6"/>
  <c r="V22" i="6"/>
  <c r="C23" i="6"/>
  <c r="K23" i="6"/>
  <c r="S23" i="6"/>
  <c r="AB23" i="6"/>
  <c r="H24" i="6"/>
  <c r="P24" i="6"/>
  <c r="X24" i="6"/>
  <c r="M20" i="6"/>
  <c r="B16" i="6"/>
  <c r="J16" i="6"/>
  <c r="R16" i="6"/>
  <c r="Z16" i="6"/>
  <c r="AB106" i="6" l="1"/>
  <c r="AC106" i="6"/>
  <c r="AA106" i="6"/>
  <c r="Z106" i="6"/>
  <c r="D48" i="5"/>
  <c r="E47" i="5"/>
  <c r="D46" i="5"/>
  <c r="D45" i="5"/>
  <c r="D44" i="5"/>
  <c r="D43" i="5"/>
  <c r="D42" i="5"/>
  <c r="D41" i="5"/>
  <c r="E39" i="5"/>
  <c r="D39" i="5"/>
  <c r="D38" i="5"/>
  <c r="D37" i="5"/>
  <c r="D36" i="5"/>
  <c r="E19" i="5"/>
  <c r="E18" i="5"/>
  <c r="D18" i="5"/>
  <c r="D17" i="5"/>
  <c r="D16" i="5"/>
  <c r="D15" i="5"/>
  <c r="D14" i="5"/>
  <c r="D13" i="5"/>
  <c r="D12" i="5"/>
  <c r="E10" i="5"/>
  <c r="D10" i="5"/>
  <c r="D9" i="5"/>
  <c r="D8" i="5"/>
  <c r="D7" i="5"/>
  <c r="D20" i="5" l="1"/>
  <c r="D19" i="5"/>
  <c r="E20" i="5"/>
  <c r="D47" i="5"/>
  <c r="E48" i="5"/>
  <c r="L31" i="4" l="1"/>
  <c r="I31" i="4"/>
  <c r="H31" i="4"/>
  <c r="D31" i="4"/>
  <c r="L30" i="4"/>
  <c r="I30" i="4"/>
  <c r="H30" i="4"/>
  <c r="D30" i="4"/>
  <c r="L29" i="4"/>
  <c r="I29" i="4"/>
  <c r="H29" i="4"/>
  <c r="D29" i="4"/>
  <c r="L28" i="4"/>
  <c r="I28" i="4"/>
  <c r="H28" i="4"/>
  <c r="D28" i="4"/>
  <c r="L27" i="4"/>
  <c r="I27" i="4"/>
  <c r="H27" i="4"/>
  <c r="D27" i="4"/>
  <c r="L26" i="4"/>
  <c r="I26" i="4"/>
  <c r="H26" i="4"/>
  <c r="D26" i="4"/>
  <c r="L25" i="4"/>
  <c r="I25" i="4"/>
  <c r="H25" i="4"/>
  <c r="D25" i="4"/>
  <c r="L24" i="4"/>
  <c r="I24" i="4"/>
  <c r="H24" i="4"/>
  <c r="D24" i="4"/>
  <c r="I23" i="4"/>
  <c r="H23" i="4"/>
  <c r="D23" i="4"/>
  <c r="I22" i="4"/>
  <c r="H22" i="4"/>
  <c r="D22" i="4"/>
  <c r="I21" i="4"/>
  <c r="H21" i="4"/>
  <c r="D21" i="4"/>
  <c r="I20" i="4"/>
  <c r="H20" i="4"/>
  <c r="D20" i="4"/>
  <c r="I19" i="4"/>
  <c r="H19" i="4"/>
  <c r="D19" i="4"/>
  <c r="I18" i="4"/>
  <c r="H18" i="4"/>
  <c r="D18" i="4"/>
  <c r="I17" i="4"/>
  <c r="H17" i="4"/>
  <c r="D17" i="4"/>
  <c r="I16" i="4"/>
  <c r="H16" i="4"/>
  <c r="D16" i="4"/>
  <c r="I15" i="4"/>
  <c r="H15" i="4"/>
  <c r="D15" i="4"/>
  <c r="I14" i="4"/>
  <c r="H14" i="4"/>
  <c r="D14" i="4"/>
  <c r="I13" i="4"/>
  <c r="H13" i="4"/>
  <c r="D13" i="4"/>
  <c r="I12" i="4"/>
  <c r="H12" i="4"/>
  <c r="D12" i="4"/>
  <c r="I11" i="4"/>
  <c r="H11" i="4"/>
  <c r="D11" i="4"/>
  <c r="I10" i="4"/>
  <c r="H10" i="4"/>
  <c r="D10" i="4"/>
  <c r="I9" i="4"/>
  <c r="H9" i="4"/>
  <c r="D9" i="4"/>
  <c r="I8" i="4"/>
  <c r="H8" i="4"/>
  <c r="D8" i="4"/>
  <c r="I7" i="4"/>
  <c r="H7" i="4"/>
  <c r="D7" i="4"/>
  <c r="I6" i="4"/>
  <c r="H6" i="4"/>
  <c r="D6" i="4"/>
  <c r="I5" i="4"/>
</calcChain>
</file>

<file path=xl/sharedStrings.xml><?xml version="1.0" encoding="utf-8"?>
<sst xmlns="http://schemas.openxmlformats.org/spreadsheetml/2006/main" count="401" uniqueCount="189">
  <si>
    <t>market forecast</t>
    <phoneticPr fontId="4" type="noConversion"/>
  </si>
  <si>
    <t>의류시장</t>
    <phoneticPr fontId="4" type="noConversion"/>
  </si>
  <si>
    <t>패션시장</t>
    <phoneticPr fontId="4" type="noConversion"/>
  </si>
  <si>
    <t>연도</t>
    <phoneticPr fontId="4" type="noConversion"/>
  </si>
  <si>
    <t>성장률</t>
    <phoneticPr fontId="4" type="noConversion"/>
  </si>
  <si>
    <t>가방신발</t>
    <phoneticPr fontId="4" type="noConversion"/>
  </si>
  <si>
    <t>1998</t>
  </si>
  <si>
    <t>2000</t>
  </si>
  <si>
    <t>2005</t>
  </si>
  <si>
    <t>2017-2022</t>
  </si>
  <si>
    <t>2016-2021</t>
  </si>
  <si>
    <t>2021
하반기</t>
    <phoneticPr fontId="4" type="noConversion"/>
  </si>
  <si>
    <t>2020
하반기</t>
    <phoneticPr fontId="7" type="noConversion"/>
  </si>
  <si>
    <t>2019
하반기</t>
    <phoneticPr fontId="7" type="noConversion"/>
  </si>
  <si>
    <t>2018
하반기</t>
  </si>
  <si>
    <t>2017
하반기</t>
  </si>
  <si>
    <t>2016
하반기</t>
  </si>
  <si>
    <t>2015
하반기</t>
    <phoneticPr fontId="7" type="noConversion"/>
  </si>
  <si>
    <t>4CAGR</t>
    <phoneticPr fontId="4" type="noConversion"/>
  </si>
  <si>
    <t>2008-2012</t>
    <phoneticPr fontId="4" type="noConversion"/>
  </si>
  <si>
    <t>2012
하반기</t>
  </si>
  <si>
    <t>2011
하반기</t>
  </si>
  <si>
    <t>2010
하반기</t>
  </si>
  <si>
    <t>2009
하반기</t>
  </si>
  <si>
    <t>2008
하반기</t>
    <phoneticPr fontId="7" type="noConversion"/>
  </si>
  <si>
    <t>성장률</t>
  </si>
  <si>
    <t>시장규모(원)</t>
  </si>
  <si>
    <t>전체시장(하반기)</t>
    <phoneticPr fontId="7" type="noConversion"/>
  </si>
  <si>
    <t>2021
상반기</t>
    <phoneticPr fontId="4" type="noConversion"/>
  </si>
  <si>
    <t>2020
상반기</t>
    <phoneticPr fontId="4" type="noConversion"/>
  </si>
  <si>
    <t>2019
상반기</t>
  </si>
  <si>
    <t>2018
상반기</t>
  </si>
  <si>
    <t>2017
상반기</t>
  </si>
  <si>
    <t>2016
상반기</t>
  </si>
  <si>
    <t>2015
상반기</t>
    <phoneticPr fontId="7" type="noConversion"/>
  </si>
  <si>
    <t>2012
상반기</t>
  </si>
  <si>
    <t>2011
상반기</t>
  </si>
  <si>
    <t>2010
상반기</t>
  </si>
  <si>
    <t>2009
상반기</t>
  </si>
  <si>
    <t>2008
상반기</t>
    <phoneticPr fontId="7" type="noConversion"/>
  </si>
  <si>
    <t>S</t>
    <phoneticPr fontId="7" type="noConversion"/>
  </si>
  <si>
    <t>전체시장(상반기)</t>
    <phoneticPr fontId="7" type="noConversion"/>
  </si>
  <si>
    <t>아동복</t>
  </si>
  <si>
    <t>내의</t>
  </si>
  <si>
    <t>가방</t>
  </si>
  <si>
    <t>여성정장</t>
  </si>
  <si>
    <t>남성정장</t>
  </si>
  <si>
    <t>스포츠복</t>
  </si>
  <si>
    <t>신발</t>
  </si>
  <si>
    <t>캐주얼복</t>
  </si>
  <si>
    <t>5개년CAGR</t>
    <phoneticPr fontId="7" type="noConversion"/>
  </si>
  <si>
    <t>합계</t>
  </si>
  <si>
    <t>가방</t>
    <phoneticPr fontId="4" type="noConversion"/>
  </si>
  <si>
    <t>아동복</t>
    <phoneticPr fontId="7" type="noConversion"/>
  </si>
  <si>
    <t>내의</t>
    <phoneticPr fontId="4" type="noConversion"/>
  </si>
  <si>
    <t>스포츠복</t>
    <phoneticPr fontId="4" type="noConversion"/>
  </si>
  <si>
    <t>캐주얼복</t>
    <phoneticPr fontId="4" type="noConversion"/>
  </si>
  <si>
    <t>여성정장</t>
    <phoneticPr fontId="4" type="noConversion"/>
  </si>
  <si>
    <t>남성정장</t>
    <phoneticPr fontId="4" type="noConversion"/>
  </si>
  <si>
    <t>의류시장</t>
    <phoneticPr fontId="7" type="noConversion"/>
  </si>
  <si>
    <t>패션시장</t>
    <phoneticPr fontId="7" type="noConversion"/>
  </si>
  <si>
    <t>2018~2023년</t>
    <phoneticPr fontId="7" type="noConversion"/>
  </si>
  <si>
    <t>세분복종별 점유율 추이(각복종내 외투류포함(2014년~)</t>
    <phoneticPr fontId="4" type="noConversion"/>
  </si>
  <si>
    <r>
      <t>시장규모</t>
    </r>
    <r>
      <rPr>
        <sz val="10"/>
        <rFont val="Trebuchet MS"/>
        <family val="2"/>
      </rPr>
      <t xml:space="preserve"> (</t>
    </r>
    <r>
      <rPr>
        <sz val="10"/>
        <rFont val="돋움"/>
        <family val="3"/>
        <charset val="129"/>
      </rPr>
      <t>억원</t>
    </r>
    <r>
      <rPr>
        <sz val="10"/>
        <rFont val="Trebuchet MS"/>
        <family val="2"/>
      </rPr>
      <t>)</t>
    </r>
    <phoneticPr fontId="4" type="noConversion"/>
  </si>
  <si>
    <t>5y CAGR</t>
    <phoneticPr fontId="7" type="noConversion"/>
  </si>
  <si>
    <t>*추정치</t>
    <phoneticPr fontId="7" type="noConversion"/>
  </si>
  <si>
    <t>*추정치</t>
    <phoneticPr fontId="4" type="noConversion"/>
  </si>
  <si>
    <t>2022
상반기</t>
    <phoneticPr fontId="4" type="noConversion"/>
  </si>
  <si>
    <t>2022
하반기</t>
    <phoneticPr fontId="4" type="noConversion"/>
  </si>
  <si>
    <t>2023
(전망)</t>
  </si>
  <si>
    <t>2024
(예측)</t>
    <phoneticPr fontId="7" type="noConversion"/>
  </si>
  <si>
    <t>2019~2024년</t>
    <phoneticPr fontId="7" type="noConversion"/>
  </si>
  <si>
    <t xml:space="preserve">증감액 </t>
    <phoneticPr fontId="7" type="noConversion"/>
  </si>
  <si>
    <t>2022년</t>
    <phoneticPr fontId="4" type="noConversion"/>
  </si>
  <si>
    <t>2021년</t>
  </si>
  <si>
    <t>2020년</t>
  </si>
  <si>
    <t>2019년</t>
    <phoneticPr fontId="4" type="noConversion"/>
  </si>
  <si>
    <t>2018년</t>
    <phoneticPr fontId="4" type="noConversion"/>
  </si>
  <si>
    <t>루이비통코리아</t>
  </si>
  <si>
    <t>나이키코리아</t>
  </si>
  <si>
    <t>샤넬코리아</t>
  </si>
  <si>
    <t>한섬</t>
  </si>
  <si>
    <t>랄프로렌코리아</t>
  </si>
  <si>
    <t>버버리코리아</t>
  </si>
  <si>
    <t>코오롱인더(패션)</t>
  </si>
  <si>
    <t>더네이쳐홀딩스</t>
  </si>
  <si>
    <t>에르메스코리아</t>
  </si>
  <si>
    <t>인동에프엔</t>
  </si>
  <si>
    <t>에이비씨마트코리아</t>
  </si>
  <si>
    <t>대연</t>
  </si>
  <si>
    <t>데상트코리아</t>
  </si>
  <si>
    <t>프라다코리아</t>
  </si>
  <si>
    <t>아이디룩</t>
  </si>
  <si>
    <t>자라리테일코리아</t>
  </si>
  <si>
    <t>DFD(패션그룹)</t>
    <phoneticPr fontId="4" type="noConversion"/>
  </si>
  <si>
    <t>바바패션</t>
  </si>
  <si>
    <t>네파</t>
  </si>
  <si>
    <t>대현</t>
  </si>
  <si>
    <t>오케이몰</t>
  </si>
  <si>
    <t>신영와코루</t>
  </si>
  <si>
    <t>한성에프아이</t>
  </si>
  <si>
    <t>난다</t>
  </si>
  <si>
    <t>서양네트웍스</t>
  </si>
  <si>
    <t>브랜드엑스코퍼레이션</t>
  </si>
  <si>
    <t>윈윈스포츠</t>
  </si>
  <si>
    <t>게스홀딩스코리아</t>
  </si>
  <si>
    <t>크락스코리아</t>
  </si>
  <si>
    <t>에이블리코퍼레이션</t>
  </si>
  <si>
    <t>안다르</t>
  </si>
  <si>
    <t>쌤소나이트코리아</t>
  </si>
  <si>
    <t>F&amp;F</t>
  </si>
  <si>
    <t>2019년</t>
  </si>
  <si>
    <t>2022년</t>
  </si>
  <si>
    <t>기업명</t>
  </si>
  <si>
    <t>복종</t>
  </si>
  <si>
    <r>
      <t>2025
(예측)</t>
    </r>
    <r>
      <rPr>
        <sz val="8"/>
        <rFont val="Trebuchet MS"/>
        <family val="2"/>
      </rPr>
      <t/>
    </r>
  </si>
  <si>
    <r>
      <t>2024
(</t>
    </r>
    <r>
      <rPr>
        <sz val="8"/>
        <rFont val="Arial Unicode MS"/>
        <family val="2"/>
        <charset val="129"/>
      </rPr>
      <t>전망</t>
    </r>
    <r>
      <rPr>
        <sz val="8"/>
        <rFont val="Trebuchet MS"/>
        <family val="2"/>
      </rPr>
      <t>)</t>
    </r>
    <phoneticPr fontId="7" type="noConversion"/>
  </si>
  <si>
    <r>
      <t>2024</t>
    </r>
    <r>
      <rPr>
        <sz val="10"/>
        <rFont val="Arial Unicode MS"/>
        <family val="2"/>
        <charset val="129"/>
      </rPr>
      <t>년</t>
    </r>
    <r>
      <rPr>
        <sz val="10"/>
        <rFont val="Trebuchet MS"/>
        <family val="2"/>
      </rPr>
      <t xml:space="preserve"> 6</t>
    </r>
    <r>
      <rPr>
        <sz val="10"/>
        <rFont val="Arial Unicode MS"/>
        <family val="2"/>
        <charset val="129"/>
      </rPr>
      <t>월</t>
    </r>
    <r>
      <rPr>
        <sz val="10"/>
        <rFont val="Trebuchet MS"/>
        <family val="2"/>
      </rPr>
      <t xml:space="preserve"> 10</t>
    </r>
    <r>
      <rPr>
        <sz val="10"/>
        <rFont val="Arial Unicode MS"/>
        <family val="2"/>
        <charset val="129"/>
      </rPr>
      <t>일</t>
    </r>
    <r>
      <rPr>
        <sz val="10"/>
        <rFont val="Trebuchet MS"/>
        <family val="2"/>
      </rPr>
      <t xml:space="preserve"> </t>
    </r>
    <r>
      <rPr>
        <sz val="10"/>
        <rFont val="Arial Unicode MS"/>
        <family val="2"/>
        <charset val="129"/>
      </rPr>
      <t>기준</t>
    </r>
    <r>
      <rPr>
        <sz val="10"/>
        <rFont val="Trebuchet MS"/>
        <family val="2"/>
      </rPr>
      <t xml:space="preserve"> </t>
    </r>
    <r>
      <rPr>
        <sz val="10"/>
        <rFont val="Arial Unicode MS"/>
        <family val="2"/>
        <charset val="129"/>
      </rPr>
      <t>전망</t>
    </r>
    <phoneticPr fontId="7" type="noConversion"/>
  </si>
  <si>
    <r>
      <t>2023</t>
    </r>
    <r>
      <rPr>
        <sz val="10"/>
        <rFont val="Arial Unicode MS"/>
        <family val="2"/>
        <charset val="129"/>
      </rPr>
      <t>년</t>
    </r>
    <r>
      <rPr>
        <sz val="10"/>
        <rFont val="Trebuchet MS"/>
        <family val="2"/>
      </rPr>
      <t xml:space="preserve"> 6</t>
    </r>
    <r>
      <rPr>
        <sz val="10"/>
        <rFont val="Arial Unicode MS"/>
        <family val="2"/>
        <charset val="129"/>
      </rPr>
      <t>월</t>
    </r>
    <r>
      <rPr>
        <sz val="10"/>
        <rFont val="Trebuchet MS"/>
        <family val="2"/>
      </rPr>
      <t xml:space="preserve"> 10</t>
    </r>
    <r>
      <rPr>
        <sz val="10"/>
        <rFont val="Arial Unicode MS"/>
        <family val="2"/>
        <charset val="129"/>
      </rPr>
      <t>일</t>
    </r>
    <r>
      <rPr>
        <sz val="10"/>
        <rFont val="Trebuchet MS"/>
        <family val="2"/>
      </rPr>
      <t xml:space="preserve"> </t>
    </r>
    <r>
      <rPr>
        <sz val="10"/>
        <rFont val="Arial Unicode MS"/>
        <family val="2"/>
        <charset val="129"/>
      </rPr>
      <t>기준</t>
    </r>
    <r>
      <rPr>
        <sz val="10"/>
        <rFont val="Trebuchet MS"/>
        <family val="2"/>
      </rPr>
      <t xml:space="preserve"> </t>
    </r>
    <r>
      <rPr>
        <sz val="10"/>
        <rFont val="Arial Unicode MS"/>
        <family val="2"/>
        <charset val="129"/>
      </rPr>
      <t>예측</t>
    </r>
    <phoneticPr fontId="7" type="noConversion"/>
  </si>
  <si>
    <t>2024
상반기
전망</t>
  </si>
  <si>
    <t>2023
상반기</t>
    <phoneticPr fontId="4" type="noConversion"/>
  </si>
  <si>
    <t>2023
하반기</t>
    <phoneticPr fontId="4" type="noConversion"/>
  </si>
  <si>
    <t>2024
하반기
전망</t>
    <phoneticPr fontId="7" type="noConversion"/>
  </si>
  <si>
    <t>2018-2023</t>
    <phoneticPr fontId="7" type="noConversion"/>
  </si>
  <si>
    <t>2019-2025</t>
    <phoneticPr fontId="7" type="noConversion"/>
  </si>
  <si>
    <t>5CAGR</t>
    <phoneticPr fontId="7" type="noConversion"/>
  </si>
  <si>
    <t>2024
(전망)</t>
  </si>
  <si>
    <t>2024
(전망)</t>
    <phoneticPr fontId="7" type="noConversion"/>
  </si>
  <si>
    <t>2025
(예측)</t>
  </si>
  <si>
    <t>2025
(예측)</t>
    <phoneticPr fontId="7" type="noConversion"/>
  </si>
  <si>
    <t>*2026년 06월 10일 전망</t>
    <phoneticPr fontId="7" type="noConversion"/>
  </si>
  <si>
    <t>2020~2025년</t>
    <phoneticPr fontId="7" type="noConversion"/>
  </si>
  <si>
    <t>YOY</t>
    <phoneticPr fontId="7" type="noConversion"/>
  </si>
  <si>
    <t>규모
(내림차순)</t>
    <phoneticPr fontId="7" type="noConversion"/>
  </si>
  <si>
    <t>R2023</t>
  </si>
  <si>
    <t>R2022</t>
  </si>
  <si>
    <t>2023년</t>
  </si>
  <si>
    <t>2018년</t>
  </si>
  <si>
    <t>2022-23</t>
  </si>
  <si>
    <t>2021-22</t>
  </si>
  <si>
    <t>2018-23</t>
  </si>
  <si>
    <t>삼성물산(패션)</t>
  </si>
  <si>
    <t xml:space="preserve">종합복종 </t>
  </si>
  <si>
    <t xml:space="preserve">LF(패션그룹) </t>
  </si>
  <si>
    <t>명품패션</t>
  </si>
  <si>
    <t>신성통상(내수그룹)</t>
  </si>
  <si>
    <t>이랜드월드</t>
  </si>
  <si>
    <t>여성복</t>
  </si>
  <si>
    <t>신세계인터(패션그룹)</t>
  </si>
  <si>
    <t>크리스챤디올코리아</t>
  </si>
  <si>
    <t>영원무역(내수그룹)</t>
  </si>
  <si>
    <t>아웃도어</t>
  </si>
  <si>
    <t>에프알엘코리아</t>
  </si>
  <si>
    <t>SPA</t>
  </si>
  <si>
    <t>무신사</t>
  </si>
  <si>
    <t>패션인터넷유통</t>
  </si>
  <si>
    <t>케이투(패션그룹)</t>
  </si>
  <si>
    <t>휠라코리아(내수그룹)</t>
  </si>
  <si>
    <t>대명화학(패션그룹)</t>
  </si>
  <si>
    <t>신발유통</t>
  </si>
  <si>
    <t>스포츠복,골프복</t>
  </si>
  <si>
    <t>형지(패션그룹)</t>
  </si>
  <si>
    <t>파크랜드(내수그룹)</t>
  </si>
  <si>
    <t>남성복</t>
  </si>
  <si>
    <t>크리스에프(패션그룹)</t>
  </si>
  <si>
    <t>골프복</t>
  </si>
  <si>
    <t>LS네트웍스(패션그룹)</t>
  </si>
  <si>
    <t>블랙야크(패션그룹)</t>
  </si>
  <si>
    <t>에이치앤엠코리아</t>
  </si>
  <si>
    <t>세정(그룹)</t>
  </si>
  <si>
    <t>몽클레르코리아</t>
  </si>
  <si>
    <t>스포츠유통</t>
  </si>
  <si>
    <t>동일(패션그룹)</t>
  </si>
  <si>
    <t>한세(내수그룹)</t>
  </si>
  <si>
    <t>금강(패션그룹)</t>
  </si>
  <si>
    <t>DFD(패션그룹)</t>
  </si>
  <si>
    <t>신발골프</t>
  </si>
  <si>
    <t>신세계사이먼</t>
  </si>
  <si>
    <t>아울렛유통</t>
  </si>
  <si>
    <t>기업수</t>
    <phoneticPr fontId="7" type="noConversion"/>
  </si>
  <si>
    <t>2023년</t>
    <phoneticPr fontId="4" type="noConversion"/>
  </si>
  <si>
    <t>패션제조기업</t>
    <phoneticPr fontId="4" type="noConversion"/>
  </si>
  <si>
    <t>총매출액</t>
    <phoneticPr fontId="7" type="noConversion"/>
  </si>
  <si>
    <t>(매출액 증감률)</t>
    <phoneticPr fontId="4" type="noConversion"/>
  </si>
  <si>
    <t>패션유통기업</t>
    <phoneticPr fontId="4" type="noConversion"/>
  </si>
  <si>
    <t>패션제조유통기업</t>
    <phoneticPr fontId="4" type="noConversion"/>
  </si>
  <si>
    <t>년도</t>
    <phoneticPr fontId="7" type="noConversion"/>
  </si>
  <si>
    <t>기업당 평균매출액</t>
    <phoneticPr fontId="7" type="noConversion"/>
  </si>
  <si>
    <t>KFD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</si>
</sst>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3" formatCode="_-* #,##0.00_-;\-* #,##0.00_-;_-* &quot;-&quot;??_-;_-@_-"/>
    <numFmt numFmtId="176" formatCode="0.0%"/>
    <numFmt numFmtId="177" formatCode="_-* #,##0_-;\-* #,##0_-;_-* &quot;-&quot;??_-;_-@_-"/>
    <numFmt numFmtId="178" formatCode="0.0_);[Red]\(0.0\)"/>
    <numFmt numFmtId="179" formatCode="0_ "/>
    <numFmt numFmtId="180" formatCode="_-* #,##0.0_-;\-* #,##0.0_-;_-* &quot;-&quot;_-;_-@_-"/>
    <numFmt numFmtId="181" formatCode="0.00%;\△0.00%"/>
    <numFmt numFmtId="182" formatCode="0_);[Red]\(0\)"/>
    <numFmt numFmtId="183" formatCode="0.0"/>
    <numFmt numFmtId="184" formatCode="#,##0.0"/>
    <numFmt numFmtId="185" formatCode="0.0_ "/>
  </numFmts>
  <fonts count="3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Trebuchet MS"/>
      <family val="2"/>
    </font>
    <font>
      <b/>
      <sz val="16"/>
      <color rgb="FFFFFF00"/>
      <name val="Trebuchet MS"/>
      <family val="2"/>
    </font>
    <font>
      <sz val="8"/>
      <name val="돋움"/>
      <family val="3"/>
      <charset val="129"/>
    </font>
    <font>
      <b/>
      <sz val="20"/>
      <color rgb="FFFFFF00"/>
      <name val="Trebuchet MS"/>
      <family val="2"/>
    </font>
    <font>
      <sz val="10"/>
      <color rgb="FFFFFF00"/>
      <name val="Trebuchet MS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indexed="13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2"/>
      <name val="Trebuchet MS"/>
      <family val="2"/>
    </font>
    <font>
      <b/>
      <sz val="12"/>
      <name val="돋움"/>
      <family val="3"/>
      <charset val="129"/>
    </font>
    <font>
      <sz val="10"/>
      <name val="돋움"/>
      <family val="3"/>
      <charset val="129"/>
    </font>
    <font>
      <sz val="8"/>
      <name val="Trebuchet MS"/>
      <family val="2"/>
    </font>
    <font>
      <sz val="10"/>
      <name val="Arial Unicode MS"/>
      <family val="2"/>
      <charset val="129"/>
    </font>
    <font>
      <sz val="8"/>
      <name val="Arial Unicode MS"/>
      <family val="2"/>
      <charset val="129"/>
    </font>
    <font>
      <sz val="9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11"/>
      <color theme="0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</fonts>
  <fills count="2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8" fillId="0" borderId="0" xfId="5">
      <alignment vertical="center"/>
    </xf>
    <xf numFmtId="0" fontId="9" fillId="0" borderId="0" xfId="5" applyFont="1">
      <alignment vertical="center"/>
    </xf>
    <xf numFmtId="0" fontId="10" fillId="0" borderId="0" xfId="5" applyFont="1" applyAlignment="1"/>
    <xf numFmtId="2" fontId="11" fillId="0" borderId="0" xfId="5" applyNumberFormat="1" applyFont="1" applyAlignment="1"/>
    <xf numFmtId="176" fontId="10" fillId="0" borderId="1" xfId="6" applyNumberFormat="1" applyFont="1" applyBorder="1" applyAlignment="1">
      <alignment vertical="center"/>
    </xf>
    <xf numFmtId="178" fontId="12" fillId="4" borderId="1" xfId="5" applyNumberFormat="1" applyFont="1" applyFill="1" applyBorder="1">
      <alignment vertical="center"/>
    </xf>
    <xf numFmtId="179" fontId="10" fillId="0" borderId="1" xfId="5" applyNumberFormat="1" applyFont="1" applyBorder="1">
      <alignment vertical="center"/>
    </xf>
    <xf numFmtId="0" fontId="10" fillId="0" borderId="0" xfId="2" applyFont="1"/>
    <xf numFmtId="0" fontId="10" fillId="0" borderId="1" xfId="2" applyFont="1" applyBorder="1" applyAlignment="1">
      <alignment horizontal="right" vertical="center"/>
    </xf>
    <xf numFmtId="176" fontId="2" fillId="8" borderId="0" xfId="4" applyNumberFormat="1" applyFont="1" applyFill="1" applyAlignment="1">
      <alignment vertical="center"/>
    </xf>
    <xf numFmtId="0" fontId="10" fillId="9" borderId="0" xfId="2" applyFont="1" applyFill="1"/>
    <xf numFmtId="0" fontId="10" fillId="8" borderId="0" xfId="2" applyFont="1" applyFill="1"/>
    <xf numFmtId="176" fontId="2" fillId="10" borderId="0" xfId="4" applyNumberFormat="1" applyFont="1" applyFill="1" applyAlignment="1">
      <alignment vertical="center"/>
    </xf>
    <xf numFmtId="0" fontId="10" fillId="10" borderId="0" xfId="2" applyFont="1" applyFill="1"/>
    <xf numFmtId="176" fontId="10" fillId="0" borderId="0" xfId="2" applyNumberFormat="1" applyFont="1"/>
    <xf numFmtId="0" fontId="10" fillId="0" borderId="6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0" fillId="0" borderId="7" xfId="2" applyFont="1" applyBorder="1" applyAlignment="1">
      <alignment horizontal="right" vertical="center"/>
    </xf>
    <xf numFmtId="179" fontId="10" fillId="3" borderId="8" xfId="2" applyNumberFormat="1" applyFont="1" applyFill="1" applyBorder="1"/>
    <xf numFmtId="179" fontId="10" fillId="3" borderId="9" xfId="2" applyNumberFormat="1" applyFont="1" applyFill="1" applyBorder="1"/>
    <xf numFmtId="41" fontId="10" fillId="5" borderId="8" xfId="2" applyNumberFormat="1" applyFont="1" applyFill="1" applyBorder="1" applyAlignment="1">
      <alignment vertical="center"/>
    </xf>
    <xf numFmtId="41" fontId="2" fillId="3" borderId="8" xfId="3" applyFont="1" applyFill="1" applyBorder="1" applyAlignment="1">
      <alignment vertical="center"/>
    </xf>
    <xf numFmtId="41" fontId="2" fillId="0" borderId="8" xfId="3" applyFont="1" applyBorder="1" applyAlignment="1">
      <alignment vertical="center"/>
    </xf>
    <xf numFmtId="179" fontId="12" fillId="0" borderId="1" xfId="5" applyNumberFormat="1" applyFont="1" applyBorder="1">
      <alignment vertical="center"/>
    </xf>
    <xf numFmtId="179" fontId="12" fillId="0" borderId="4" xfId="5" applyNumberFormat="1" applyFont="1" applyBorder="1">
      <alignment vertical="center"/>
    </xf>
    <xf numFmtId="179" fontId="10" fillId="0" borderId="1" xfId="2" applyNumberFormat="1" applyFont="1" applyBorder="1" applyAlignment="1">
      <alignment vertical="center"/>
    </xf>
    <xf numFmtId="0" fontId="10" fillId="0" borderId="10" xfId="2" applyFont="1" applyBorder="1" applyAlignment="1">
      <alignment horizontal="right" vertical="center"/>
    </xf>
    <xf numFmtId="0" fontId="10" fillId="0" borderId="11" xfId="2" applyFont="1" applyBorder="1" applyAlignment="1">
      <alignment horizontal="right" vertical="center"/>
    </xf>
    <xf numFmtId="179" fontId="10" fillId="0" borderId="1" xfId="2" applyNumberFormat="1" applyFont="1" applyBorder="1"/>
    <xf numFmtId="179" fontId="10" fillId="0" borderId="1" xfId="3" applyNumberFormat="1" applyFont="1" applyBorder="1" applyAlignment="1">
      <alignment vertical="center"/>
    </xf>
    <xf numFmtId="0" fontId="10" fillId="11" borderId="12" xfId="2" applyFont="1" applyFill="1" applyBorder="1" applyAlignment="1">
      <alignment horizontal="right" vertical="center" wrapText="1"/>
    </xf>
    <xf numFmtId="0" fontId="10" fillId="5" borderId="12" xfId="2" applyFont="1" applyFill="1" applyBorder="1" applyAlignment="1">
      <alignment horizontal="right" vertical="center" wrapText="1"/>
    </xf>
    <xf numFmtId="0" fontId="10" fillId="5" borderId="13" xfId="2" applyFont="1" applyFill="1" applyBorder="1" applyAlignment="1">
      <alignment horizontal="right" vertical="center" wrapText="1"/>
    </xf>
    <xf numFmtId="0" fontId="10" fillId="5" borderId="13" xfId="0" applyFont="1" applyFill="1" applyBorder="1" applyAlignment="1">
      <alignment horizontal="right" vertical="center" wrapText="1"/>
    </xf>
    <xf numFmtId="0" fontId="10" fillId="5" borderId="13" xfId="2" applyFont="1" applyFill="1" applyBorder="1" applyAlignment="1">
      <alignment horizontal="right" vertical="center" wrapText="1" shrinkToFit="1"/>
    </xf>
    <xf numFmtId="0" fontId="10" fillId="5" borderId="12" xfId="0" applyFont="1" applyFill="1" applyBorder="1" applyAlignment="1">
      <alignment horizontal="right" vertical="center" wrapText="1" shrinkToFit="1"/>
    </xf>
    <xf numFmtId="0" fontId="10" fillId="5" borderId="12" xfId="0" quotePrefix="1" applyFont="1" applyFill="1" applyBorder="1" applyAlignment="1">
      <alignment horizontal="right" vertical="center" wrapText="1" shrinkToFit="1"/>
    </xf>
    <xf numFmtId="0" fontId="10" fillId="5" borderId="12" xfId="0" applyFont="1" applyFill="1" applyBorder="1" applyAlignment="1">
      <alignment horizontal="right" vertical="center"/>
    </xf>
    <xf numFmtId="0" fontId="10" fillId="6" borderId="12" xfId="0" applyFont="1" applyFill="1" applyBorder="1" applyAlignment="1">
      <alignment horizontal="right" vertical="center"/>
    </xf>
    <xf numFmtId="0" fontId="10" fillId="6" borderId="12" xfId="0" quotePrefix="1" applyFont="1" applyFill="1" applyBorder="1" applyAlignment="1">
      <alignment horizontal="right" vertical="center" wrapText="1" shrinkToFit="1"/>
    </xf>
    <xf numFmtId="0" fontId="10" fillId="0" borderId="14" xfId="2" applyFont="1" applyBorder="1" applyAlignment="1">
      <alignment vertical="center"/>
    </xf>
    <xf numFmtId="0" fontId="10" fillId="0" borderId="15" xfId="2" applyFont="1" applyBorder="1" applyAlignment="1">
      <alignment horizontal="right" vertical="center"/>
    </xf>
    <xf numFmtId="180" fontId="10" fillId="0" borderId="9" xfId="2" applyNumberFormat="1" applyFont="1" applyBorder="1" applyAlignment="1">
      <alignment vertical="center"/>
    </xf>
    <xf numFmtId="180" fontId="10" fillId="0" borderId="8" xfId="2" applyNumberFormat="1" applyFont="1" applyBorder="1" applyAlignment="1">
      <alignment vertical="center"/>
    </xf>
    <xf numFmtId="180" fontId="10" fillId="0" borderId="16" xfId="2" applyNumberFormat="1" applyFont="1" applyBorder="1" applyAlignment="1">
      <alignment vertical="center"/>
    </xf>
    <xf numFmtId="180" fontId="10" fillId="0" borderId="1" xfId="2" applyNumberFormat="1" applyFont="1" applyBorder="1" applyAlignment="1">
      <alignment vertical="center"/>
    </xf>
    <xf numFmtId="0" fontId="10" fillId="0" borderId="17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5" borderId="12" xfId="0" applyFont="1" applyFill="1" applyBorder="1" applyAlignment="1">
      <alignment horizontal="right" vertical="center" wrapText="1"/>
    </xf>
    <xf numFmtId="0" fontId="10" fillId="5" borderId="12" xfId="2" applyFont="1" applyFill="1" applyBorder="1" applyAlignment="1">
      <alignment horizontal="right" vertical="center" wrapText="1" shrinkToFit="1"/>
    </xf>
    <xf numFmtId="0" fontId="14" fillId="7" borderId="0" xfId="2" applyFont="1" applyFill="1"/>
    <xf numFmtId="0" fontId="15" fillId="0" borderId="0" xfId="2" applyFont="1"/>
    <xf numFmtId="0" fontId="2" fillId="0" borderId="0" xfId="2" applyFont="1" applyAlignment="1">
      <alignment vertical="center"/>
    </xf>
    <xf numFmtId="0" fontId="6" fillId="2" borderId="0" xfId="2" applyFont="1" applyFill="1" applyAlignment="1">
      <alignment horizontal="right"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176" fontId="2" fillId="0" borderId="0" xfId="2" applyNumberFormat="1" applyFont="1" applyAlignment="1">
      <alignment vertical="center"/>
    </xf>
    <xf numFmtId="41" fontId="19" fillId="0" borderId="1" xfId="3" quotePrefix="1" applyFont="1" applyFill="1" applyBorder="1" applyAlignment="1">
      <alignment horizontal="center" vertical="center"/>
    </xf>
    <xf numFmtId="41" fontId="2" fillId="0" borderId="1" xfId="3" applyFont="1" applyBorder="1" applyAlignment="1">
      <alignment vertical="center"/>
    </xf>
    <xf numFmtId="176" fontId="19" fillId="0" borderId="1" xfId="3" applyNumberFormat="1" applyFont="1" applyBorder="1" applyAlignment="1">
      <alignment vertical="center"/>
    </xf>
    <xf numFmtId="176" fontId="19" fillId="0" borderId="0" xfId="3" applyNumberFormat="1" applyFont="1" applyBorder="1" applyAlignment="1">
      <alignment vertical="center"/>
    </xf>
    <xf numFmtId="176" fontId="19" fillId="0" borderId="1" xfId="4" applyNumberFormat="1" applyFont="1" applyFill="1" applyBorder="1" applyAlignment="1">
      <alignment vertical="center"/>
    </xf>
    <xf numFmtId="41" fontId="19" fillId="0" borderId="1" xfId="3" applyFont="1" applyFill="1" applyBorder="1" applyAlignment="1">
      <alignment vertical="center"/>
    </xf>
    <xf numFmtId="41" fontId="19" fillId="0" borderId="0" xfId="3" applyFont="1" applyFill="1" applyBorder="1" applyAlignment="1">
      <alignment vertical="center"/>
    </xf>
    <xf numFmtId="0" fontId="1" fillId="0" borderId="0" xfId="2"/>
    <xf numFmtId="176" fontId="19" fillId="0" borderId="0" xfId="4" applyNumberFormat="1" applyFont="1" applyFill="1" applyBorder="1" applyAlignment="1">
      <alignment vertical="center"/>
    </xf>
    <xf numFmtId="0" fontId="0" fillId="0" borderId="0" xfId="0" applyAlignment="1"/>
    <xf numFmtId="0" fontId="19" fillId="0" borderId="1" xfId="3" quotePrefix="1" applyNumberFormat="1" applyFont="1" applyFill="1" applyBorder="1" applyAlignment="1">
      <alignment horizontal="center" vertical="center"/>
    </xf>
    <xf numFmtId="41" fontId="2" fillId="4" borderId="1" xfId="3" applyFont="1" applyFill="1" applyBorder="1" applyAlignment="1">
      <alignment vertical="center"/>
    </xf>
    <xf numFmtId="176" fontId="19" fillId="4" borderId="1" xfId="4" applyNumberFormat="1" applyFont="1" applyFill="1" applyBorder="1" applyAlignment="1">
      <alignment vertical="center"/>
    </xf>
    <xf numFmtId="176" fontId="19" fillId="4" borderId="0" xfId="4" applyNumberFormat="1" applyFont="1" applyFill="1" applyBorder="1" applyAlignment="1">
      <alignment vertical="center"/>
    </xf>
    <xf numFmtId="0" fontId="19" fillId="0" borderId="1" xfId="3" quotePrefix="1" applyNumberFormat="1" applyFont="1" applyFill="1" applyBorder="1" applyAlignment="1">
      <alignment horizontal="center" vertical="center" wrapText="1"/>
    </xf>
    <xf numFmtId="0" fontId="19" fillId="0" borderId="1" xfId="3" applyNumberFormat="1" applyFont="1" applyFill="1" applyBorder="1" applyAlignment="1">
      <alignment horizontal="center" vertical="center" wrapText="1"/>
    </xf>
    <xf numFmtId="41" fontId="2" fillId="0" borderId="0" xfId="2" applyNumberFormat="1" applyFont="1" applyAlignment="1">
      <alignment vertical="center"/>
    </xf>
    <xf numFmtId="43" fontId="2" fillId="0" borderId="0" xfId="2" applyNumberFormat="1" applyFont="1" applyAlignment="1">
      <alignment vertical="center"/>
    </xf>
    <xf numFmtId="41" fontId="2" fillId="0" borderId="0" xfId="3" applyFont="1" applyBorder="1" applyAlignment="1">
      <alignment vertical="center"/>
    </xf>
    <xf numFmtId="0" fontId="19" fillId="0" borderId="0" xfId="3" applyNumberFormat="1" applyFont="1" applyFill="1" applyBorder="1" applyAlignment="1">
      <alignment horizontal="center" vertical="center" wrapText="1"/>
    </xf>
    <xf numFmtId="0" fontId="22" fillId="0" borderId="0" xfId="2" applyFont="1"/>
    <xf numFmtId="9" fontId="2" fillId="0" borderId="0" xfId="2" applyNumberFormat="1" applyFont="1" applyAlignment="1">
      <alignment vertical="center"/>
    </xf>
    <xf numFmtId="0" fontId="18" fillId="0" borderId="0" xfId="2" applyFont="1" applyAlignment="1">
      <alignment vertical="center"/>
    </xf>
    <xf numFmtId="0" fontId="18" fillId="12" borderId="1" xfId="2" applyFont="1" applyFill="1" applyBorder="1" applyAlignment="1">
      <alignment horizontal="center" vertical="center"/>
    </xf>
    <xf numFmtId="0" fontId="18" fillId="12" borderId="1" xfId="2" applyFont="1" applyFill="1" applyBorder="1" applyAlignment="1">
      <alignment horizontal="center" vertical="center" wrapText="1"/>
    </xf>
    <xf numFmtId="41" fontId="2" fillId="0" borderId="1" xfId="3" applyFont="1" applyFill="1" applyBorder="1" applyAlignment="1">
      <alignment vertical="center"/>
    </xf>
    <xf numFmtId="177" fontId="2" fillId="0" borderId="1" xfId="2" applyNumberFormat="1" applyFont="1" applyBorder="1" applyAlignment="1">
      <alignment vertical="center"/>
    </xf>
    <xf numFmtId="177" fontId="2" fillId="0" borderId="5" xfId="2" applyNumberFormat="1" applyFont="1" applyBorder="1" applyAlignment="1">
      <alignment vertical="center"/>
    </xf>
    <xf numFmtId="0" fontId="19" fillId="12" borderId="1" xfId="3" applyNumberFormat="1" applyFont="1" applyFill="1" applyBorder="1" applyAlignment="1">
      <alignment horizontal="center" vertical="center" wrapText="1"/>
    </xf>
    <xf numFmtId="177" fontId="2" fillId="12" borderId="1" xfId="2" applyNumberFormat="1" applyFont="1" applyFill="1" applyBorder="1" applyAlignment="1">
      <alignment vertical="center"/>
    </xf>
    <xf numFmtId="176" fontId="19" fillId="12" borderId="1" xfId="4" applyNumberFormat="1" applyFont="1" applyFill="1" applyBorder="1" applyAlignment="1">
      <alignment vertical="center"/>
    </xf>
    <xf numFmtId="41" fontId="19" fillId="12" borderId="1" xfId="3" applyFont="1" applyFill="1" applyBorder="1" applyAlignment="1">
      <alignment vertical="center"/>
    </xf>
    <xf numFmtId="0" fontId="19" fillId="13" borderId="1" xfId="3" applyNumberFormat="1" applyFont="1" applyFill="1" applyBorder="1" applyAlignment="1">
      <alignment horizontal="center" vertical="center" wrapText="1"/>
    </xf>
    <xf numFmtId="177" fontId="2" fillId="13" borderId="1" xfId="2" applyNumberFormat="1" applyFont="1" applyFill="1" applyBorder="1" applyAlignment="1">
      <alignment vertical="center"/>
    </xf>
    <xf numFmtId="176" fontId="19" fillId="13" borderId="1" xfId="4" applyNumberFormat="1" applyFont="1" applyFill="1" applyBorder="1" applyAlignment="1">
      <alignment vertical="center"/>
    </xf>
    <xf numFmtId="41" fontId="19" fillId="13" borderId="1" xfId="3" applyFont="1" applyFill="1" applyBorder="1" applyAlignment="1">
      <alignment vertical="center"/>
    </xf>
    <xf numFmtId="0" fontId="9" fillId="14" borderId="0" xfId="5" applyFont="1" applyFill="1" applyAlignment="1">
      <alignment horizontal="right" vertical="center"/>
    </xf>
    <xf numFmtId="178" fontId="12" fillId="14" borderId="1" xfId="5" applyNumberFormat="1" applyFont="1" applyFill="1" applyBorder="1">
      <alignment vertical="center"/>
    </xf>
    <xf numFmtId="176" fontId="10" fillId="14" borderId="1" xfId="6" applyNumberFormat="1" applyFont="1" applyFill="1" applyBorder="1" applyAlignment="1">
      <alignment vertical="center"/>
    </xf>
    <xf numFmtId="179" fontId="10" fillId="14" borderId="1" xfId="5" applyNumberFormat="1" applyFont="1" applyFill="1" applyBorder="1">
      <alignment vertical="center"/>
    </xf>
    <xf numFmtId="0" fontId="10" fillId="0" borderId="22" xfId="2" applyFont="1" applyBorder="1" applyAlignment="1">
      <alignment wrapText="1"/>
    </xf>
    <xf numFmtId="0" fontId="10" fillId="9" borderId="6" xfId="2" applyFont="1" applyFill="1" applyBorder="1" applyAlignment="1">
      <alignment wrapText="1"/>
    </xf>
    <xf numFmtId="0" fontId="10" fillId="0" borderId="20" xfId="2" applyFont="1" applyBorder="1" applyAlignment="1">
      <alignment wrapText="1"/>
    </xf>
    <xf numFmtId="179" fontId="10" fillId="14" borderId="1" xfId="2" applyNumberFormat="1" applyFont="1" applyFill="1" applyBorder="1" applyAlignment="1">
      <alignment vertical="center"/>
    </xf>
    <xf numFmtId="179" fontId="10" fillId="0" borderId="0" xfId="2" applyNumberFormat="1" applyFont="1"/>
    <xf numFmtId="181" fontId="10" fillId="9" borderId="6" xfId="1" applyNumberFormat="1" applyFont="1" applyFill="1" applyBorder="1" applyAlignment="1">
      <alignment wrapText="1"/>
    </xf>
    <xf numFmtId="181" fontId="10" fillId="9" borderId="1" xfId="1" applyNumberFormat="1" applyFont="1" applyFill="1" applyBorder="1" applyAlignment="1">
      <alignment wrapText="1"/>
    </xf>
    <xf numFmtId="0" fontId="10" fillId="0" borderId="19" xfId="2" applyFont="1" applyBorder="1" applyAlignment="1">
      <alignment horizontal="right" vertical="center" wrapText="1"/>
    </xf>
    <xf numFmtId="181" fontId="10" fillId="9" borderId="10" xfId="1" applyNumberFormat="1" applyFont="1" applyFill="1" applyBorder="1" applyAlignment="1">
      <alignment wrapText="1"/>
    </xf>
    <xf numFmtId="181" fontId="10" fillId="9" borderId="2" xfId="1" applyNumberFormat="1" applyFont="1" applyFill="1" applyBorder="1" applyAlignment="1">
      <alignment wrapText="1"/>
    </xf>
    <xf numFmtId="0" fontId="10" fillId="0" borderId="18" xfId="2" applyFont="1" applyBorder="1" applyAlignment="1">
      <alignment horizontal="right" vertical="center" wrapText="1"/>
    </xf>
    <xf numFmtId="181" fontId="10" fillId="9" borderId="14" xfId="1" applyNumberFormat="1" applyFont="1" applyFill="1" applyBorder="1" applyAlignment="1">
      <alignment wrapText="1"/>
    </xf>
    <xf numFmtId="181" fontId="10" fillId="9" borderId="12" xfId="1" applyNumberFormat="1" applyFont="1" applyFill="1" applyBorder="1" applyAlignment="1">
      <alignment wrapText="1"/>
    </xf>
    <xf numFmtId="0" fontId="10" fillId="0" borderId="17" xfId="2" applyFont="1" applyBorder="1" applyAlignment="1">
      <alignment horizontal="right" wrapText="1"/>
    </xf>
    <xf numFmtId="181" fontId="10" fillId="9" borderId="7" xfId="1" applyNumberFormat="1" applyFont="1" applyFill="1" applyBorder="1" applyAlignment="1">
      <alignment wrapText="1"/>
    </xf>
    <xf numFmtId="181" fontId="10" fillId="9" borderId="8" xfId="1" applyNumberFormat="1" applyFont="1" applyFill="1" applyBorder="1" applyAlignment="1">
      <alignment wrapText="1"/>
    </xf>
    <xf numFmtId="0" fontId="10" fillId="0" borderId="15" xfId="2" applyFont="1" applyBorder="1" applyAlignment="1">
      <alignment horizontal="right" wrapText="1"/>
    </xf>
    <xf numFmtId="0" fontId="10" fillId="9" borderId="24" xfId="2" applyFont="1" applyFill="1" applyBorder="1" applyAlignment="1">
      <alignment horizontal="center" wrapText="1"/>
    </xf>
    <xf numFmtId="0" fontId="10" fillId="9" borderId="25" xfId="2" applyFont="1" applyFill="1" applyBorder="1" applyAlignment="1">
      <alignment horizontal="center" wrapText="1"/>
    </xf>
    <xf numFmtId="0" fontId="10" fillId="9" borderId="26" xfId="2" applyFont="1" applyFill="1" applyBorder="1" applyAlignment="1">
      <alignment horizontal="center" wrapText="1"/>
    </xf>
    <xf numFmtId="0" fontId="10" fillId="9" borderId="1" xfId="2" applyFont="1" applyFill="1" applyBorder="1" applyAlignment="1">
      <alignment wrapText="1"/>
    </xf>
    <xf numFmtId="0" fontId="10" fillId="0" borderId="13" xfId="2" applyFont="1" applyBorder="1" applyAlignment="1">
      <alignment vertical="center"/>
    </xf>
    <xf numFmtId="0" fontId="10" fillId="0" borderId="16" xfId="2" applyFont="1" applyBorder="1" applyAlignment="1">
      <alignment horizontal="right" vertical="center"/>
    </xf>
    <xf numFmtId="0" fontId="10" fillId="0" borderId="9" xfId="2" applyFont="1" applyBorder="1" applyAlignment="1">
      <alignment horizontal="right" vertical="center"/>
    </xf>
    <xf numFmtId="0" fontId="10" fillId="12" borderId="1" xfId="2" applyFont="1" applyFill="1" applyBorder="1"/>
    <xf numFmtId="0" fontId="10" fillId="12" borderId="6" xfId="2" applyFont="1" applyFill="1" applyBorder="1"/>
    <xf numFmtId="0" fontId="10" fillId="12" borderId="11" xfId="2" applyFont="1" applyFill="1" applyBorder="1"/>
    <xf numFmtId="179" fontId="10" fillId="0" borderId="6" xfId="2" applyNumberFormat="1" applyFont="1" applyBorder="1"/>
    <xf numFmtId="179" fontId="10" fillId="0" borderId="11" xfId="2" applyNumberFormat="1" applyFont="1" applyBorder="1"/>
    <xf numFmtId="179" fontId="10" fillId="0" borderId="7" xfId="2" applyNumberFormat="1" applyFont="1" applyBorder="1"/>
    <xf numFmtId="179" fontId="10" fillId="0" borderId="8" xfId="2" applyNumberFormat="1" applyFont="1" applyBorder="1"/>
    <xf numFmtId="179" fontId="10" fillId="0" borderId="15" xfId="2" applyNumberFormat="1" applyFont="1" applyBorder="1"/>
    <xf numFmtId="0" fontId="1" fillId="0" borderId="0" xfId="7">
      <alignment vertical="center"/>
    </xf>
    <xf numFmtId="0" fontId="23" fillId="0" borderId="0" xfId="7" applyFont="1" applyAlignment="1">
      <alignment horizontal="left" vertical="center"/>
    </xf>
    <xf numFmtId="0" fontId="1" fillId="0" borderId="27" xfId="7" applyBorder="1">
      <alignment vertical="center"/>
    </xf>
    <xf numFmtId="0" fontId="1" fillId="0" borderId="4" xfId="7" applyBorder="1">
      <alignment vertical="center"/>
    </xf>
    <xf numFmtId="0" fontId="23" fillId="0" borderId="4" xfId="7" applyFont="1" applyBorder="1">
      <alignment vertical="center"/>
    </xf>
    <xf numFmtId="0" fontId="23" fillId="0" borderId="4" xfId="7" applyFont="1" applyBorder="1" applyAlignment="1">
      <alignment horizontal="center" vertical="center"/>
    </xf>
    <xf numFmtId="0" fontId="23" fillId="0" borderId="4" xfId="7" applyFont="1" applyBorder="1" applyAlignment="1">
      <alignment horizontal="right" vertical="center"/>
    </xf>
    <xf numFmtId="0" fontId="23" fillId="0" borderId="28" xfId="7" applyFont="1" applyBorder="1">
      <alignment vertical="center"/>
    </xf>
    <xf numFmtId="0" fontId="25" fillId="15" borderId="1" xfId="7" applyFont="1" applyFill="1" applyBorder="1">
      <alignment vertical="center"/>
    </xf>
    <xf numFmtId="0" fontId="25" fillId="15" borderId="16" xfId="7" applyFont="1" applyFill="1" applyBorder="1">
      <alignment vertical="center"/>
    </xf>
    <xf numFmtId="0" fontId="24" fillId="15" borderId="1" xfId="7" applyFont="1" applyFill="1" applyBorder="1">
      <alignment vertical="center"/>
    </xf>
    <xf numFmtId="0" fontId="24" fillId="15" borderId="1" xfId="7" applyFont="1" applyFill="1" applyBorder="1" applyAlignment="1">
      <alignment horizontal="center" vertical="center"/>
    </xf>
    <xf numFmtId="0" fontId="1" fillId="0" borderId="21" xfId="7" applyBorder="1">
      <alignment vertical="center"/>
    </xf>
    <xf numFmtId="0" fontId="1" fillId="0" borderId="1" xfId="7" applyBorder="1">
      <alignment vertical="center"/>
    </xf>
    <xf numFmtId="0" fontId="23" fillId="0" borderId="1" xfId="7" applyFont="1" applyBorder="1" applyAlignment="1">
      <alignment horizontal="left" vertical="center"/>
    </xf>
    <xf numFmtId="182" fontId="23" fillId="0" borderId="1" xfId="8" applyNumberFormat="1" applyFont="1" applyFill="1" applyBorder="1" applyAlignment="1">
      <alignment horizontal="right" vertical="center"/>
    </xf>
    <xf numFmtId="183" fontId="1" fillId="0" borderId="1" xfId="7" applyNumberFormat="1" applyBorder="1">
      <alignment vertical="center"/>
    </xf>
    <xf numFmtId="2" fontId="1" fillId="0" borderId="1" xfId="7" applyNumberFormat="1" applyBorder="1">
      <alignment vertical="center"/>
    </xf>
    <xf numFmtId="0" fontId="23" fillId="0" borderId="16" xfId="7" applyFont="1" applyBorder="1" applyAlignment="1">
      <alignment horizontal="left" vertical="center"/>
    </xf>
    <xf numFmtId="0" fontId="26" fillId="16" borderId="1" xfId="7" applyFont="1" applyFill="1" applyBorder="1">
      <alignment vertical="center"/>
    </xf>
    <xf numFmtId="0" fontId="26" fillId="16" borderId="16" xfId="7" applyFont="1" applyFill="1" applyBorder="1">
      <alignment vertical="center"/>
    </xf>
    <xf numFmtId="0" fontId="27" fillId="16" borderId="1" xfId="7" applyFont="1" applyFill="1" applyBorder="1" applyAlignment="1">
      <alignment horizontal="left" vertical="center"/>
    </xf>
    <xf numFmtId="182" fontId="27" fillId="16" borderId="1" xfId="8" applyNumberFormat="1" applyFont="1" applyFill="1" applyBorder="1" applyAlignment="1">
      <alignment horizontal="right" vertical="center"/>
    </xf>
    <xf numFmtId="182" fontId="27" fillId="0" borderId="1" xfId="8" applyNumberFormat="1" applyFont="1" applyBorder="1" applyAlignment="1">
      <alignment horizontal="right" vertical="center"/>
    </xf>
    <xf numFmtId="0" fontId="26" fillId="0" borderId="1" xfId="7" applyFont="1" applyBorder="1">
      <alignment vertical="center"/>
    </xf>
    <xf numFmtId="0" fontId="26" fillId="0" borderId="16" xfId="7" applyFont="1" applyBorder="1">
      <alignment vertical="center"/>
    </xf>
    <xf numFmtId="0" fontId="27" fillId="0" borderId="1" xfId="7" applyFont="1" applyBorder="1" applyAlignment="1">
      <alignment horizontal="left" vertical="center"/>
    </xf>
    <xf numFmtId="182" fontId="27" fillId="16" borderId="1" xfId="7" applyNumberFormat="1" applyFont="1" applyFill="1" applyBorder="1" applyAlignment="1">
      <alignment horizontal="right" vertical="center"/>
    </xf>
    <xf numFmtId="0" fontId="23" fillId="0" borderId="1" xfId="7" applyFont="1" applyBorder="1">
      <alignment vertical="center"/>
    </xf>
    <xf numFmtId="182" fontId="23" fillId="0" borderId="1" xfId="7" applyNumberFormat="1" applyFont="1" applyBorder="1" applyAlignment="1">
      <alignment horizontal="right" vertical="center"/>
    </xf>
    <xf numFmtId="0" fontId="27" fillId="0" borderId="1" xfId="7" applyFont="1" applyBorder="1">
      <alignment vertical="center"/>
    </xf>
    <xf numFmtId="182" fontId="27" fillId="0" borderId="1" xfId="7" applyNumberFormat="1" applyFont="1" applyBorder="1" applyAlignment="1">
      <alignment horizontal="right" vertical="center"/>
    </xf>
    <xf numFmtId="0" fontId="27" fillId="16" borderId="1" xfId="7" applyFont="1" applyFill="1" applyBorder="1">
      <alignment vertical="center"/>
    </xf>
    <xf numFmtId="0" fontId="27" fillId="0" borderId="29" xfId="7" applyFont="1" applyBorder="1">
      <alignment vertical="center"/>
    </xf>
    <xf numFmtId="0" fontId="23" fillId="0" borderId="1" xfId="7" applyFont="1" applyBorder="1" applyAlignment="1">
      <alignment horizontal="center" vertical="center"/>
    </xf>
    <xf numFmtId="0" fontId="27" fillId="16" borderId="1" xfId="7" applyFont="1" applyFill="1" applyBorder="1" applyAlignment="1">
      <alignment horizontal="center" vertical="center"/>
    </xf>
    <xf numFmtId="182" fontId="27" fillId="17" borderId="1" xfId="8" applyNumberFormat="1" applyFont="1" applyFill="1" applyBorder="1" applyAlignment="1">
      <alignment horizontal="right" vertical="center"/>
    </xf>
    <xf numFmtId="182" fontId="27" fillId="16" borderId="1" xfId="9" applyNumberFormat="1" applyFont="1" applyFill="1" applyBorder="1" applyAlignment="1">
      <alignment horizontal="right" vertical="center"/>
    </xf>
    <xf numFmtId="176" fontId="23" fillId="0" borderId="1" xfId="8" applyNumberFormat="1" applyFont="1" applyFill="1" applyBorder="1">
      <alignment vertical="center"/>
    </xf>
    <xf numFmtId="176" fontId="27" fillId="16" borderId="1" xfId="8" applyNumberFormat="1" applyFont="1" applyFill="1" applyBorder="1">
      <alignment vertical="center"/>
    </xf>
    <xf numFmtId="182" fontId="23" fillId="0" borderId="1" xfId="9" applyNumberFormat="1" applyFont="1" applyFill="1" applyBorder="1" applyAlignment="1">
      <alignment horizontal="right" vertical="center"/>
    </xf>
    <xf numFmtId="176" fontId="27" fillId="0" borderId="1" xfId="8" applyNumberFormat="1" applyFont="1" applyBorder="1">
      <alignment vertical="center"/>
    </xf>
    <xf numFmtId="182" fontId="27" fillId="0" borderId="1" xfId="9" applyNumberFormat="1" applyFont="1" applyBorder="1" applyAlignment="1">
      <alignment horizontal="right" vertical="center"/>
    </xf>
    <xf numFmtId="1" fontId="27" fillId="0" borderId="1" xfId="7" applyNumberFormat="1" applyFont="1" applyBorder="1">
      <alignment vertical="center"/>
    </xf>
    <xf numFmtId="182" fontId="27" fillId="18" borderId="1" xfId="9" applyNumberFormat="1" applyFont="1" applyFill="1" applyBorder="1" applyAlignment="1">
      <alignment horizontal="right" vertical="center"/>
    </xf>
    <xf numFmtId="182" fontId="27" fillId="18" borderId="1" xfId="8" applyNumberFormat="1" applyFont="1" applyFill="1" applyBorder="1" applyAlignment="1">
      <alignment horizontal="right" vertical="center"/>
    </xf>
    <xf numFmtId="182" fontId="23" fillId="0" borderId="1" xfId="7" applyNumberFormat="1" applyFont="1" applyBorder="1">
      <alignment vertical="center"/>
    </xf>
    <xf numFmtId="176" fontId="23" fillId="0" borderId="0" xfId="8" applyNumberFormat="1" applyFont="1" applyBorder="1">
      <alignment vertical="center"/>
    </xf>
    <xf numFmtId="10" fontId="23" fillId="4" borderId="0" xfId="8" applyNumberFormat="1" applyFont="1" applyFill="1" applyBorder="1" applyAlignment="1">
      <alignment horizontal="center" vertical="center"/>
    </xf>
    <xf numFmtId="3" fontId="23" fillId="0" borderId="0" xfId="7" applyNumberFormat="1" applyFont="1">
      <alignment vertical="center"/>
    </xf>
    <xf numFmtId="183" fontId="1" fillId="0" borderId="0" xfId="7" applyNumberFormat="1">
      <alignment vertical="center"/>
    </xf>
    <xf numFmtId="2" fontId="1" fillId="0" borderId="0" xfId="7" applyNumberFormat="1">
      <alignment vertical="center"/>
    </xf>
    <xf numFmtId="0" fontId="23" fillId="0" borderId="0" xfId="7" applyFont="1">
      <alignment vertical="center"/>
    </xf>
    <xf numFmtId="10" fontId="23" fillId="0" borderId="0" xfId="8" applyNumberFormat="1" applyFont="1">
      <alignment vertical="center"/>
    </xf>
    <xf numFmtId="176" fontId="23" fillId="0" borderId="0" xfId="8" applyNumberFormat="1" applyFont="1">
      <alignment vertical="center"/>
    </xf>
    <xf numFmtId="177" fontId="2" fillId="0" borderId="1" xfId="2" applyNumberFormat="1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0" fillId="19" borderId="0" xfId="0" applyFill="1" applyAlignment="1"/>
    <xf numFmtId="0" fontId="2" fillId="19" borderId="2" xfId="0" applyFont="1" applyFill="1" applyBorder="1">
      <alignment vertical="center"/>
    </xf>
    <xf numFmtId="0" fontId="2" fillId="19" borderId="3" xfId="0" applyFont="1" applyFill="1" applyBorder="1">
      <alignment vertical="center"/>
    </xf>
    <xf numFmtId="41" fontId="19" fillId="19" borderId="3" xfId="3" applyFont="1" applyFill="1" applyBorder="1" applyAlignment="1">
      <alignment vertical="center"/>
    </xf>
    <xf numFmtId="176" fontId="19" fillId="19" borderId="4" xfId="4" applyNumberFormat="1" applyFont="1" applyFill="1" applyBorder="1" applyAlignment="1">
      <alignment vertical="center"/>
    </xf>
    <xf numFmtId="0" fontId="10" fillId="12" borderId="1" xfId="5" applyFont="1" applyFill="1" applyBorder="1">
      <alignment vertical="center"/>
    </xf>
    <xf numFmtId="0" fontId="10" fillId="12" borderId="1" xfId="5" applyFont="1" applyFill="1" applyBorder="1" applyAlignment="1">
      <alignment horizontal="right" vertical="center"/>
    </xf>
    <xf numFmtId="0" fontId="10" fillId="13" borderId="1" xfId="5" applyFont="1" applyFill="1" applyBorder="1" applyAlignment="1">
      <alignment horizontal="right" vertical="center" wrapText="1"/>
    </xf>
    <xf numFmtId="0" fontId="10" fillId="19" borderId="1" xfId="5" applyFont="1" applyFill="1" applyBorder="1" applyAlignment="1">
      <alignment horizontal="right" vertical="center" wrapText="1" shrinkToFit="1"/>
    </xf>
    <xf numFmtId="0" fontId="10" fillId="0" borderId="0" xfId="5" applyFont="1" applyAlignment="1">
      <alignment horizontal="right"/>
    </xf>
    <xf numFmtId="0" fontId="10" fillId="12" borderId="24" xfId="2" applyFont="1" applyFill="1" applyBorder="1" applyAlignment="1">
      <alignment horizontal="center"/>
    </xf>
    <xf numFmtId="0" fontId="10" fillId="12" borderId="25" xfId="2" applyFont="1" applyFill="1" applyBorder="1" applyAlignment="1">
      <alignment horizontal="center"/>
    </xf>
    <xf numFmtId="0" fontId="10" fillId="12" borderId="30" xfId="2" applyFont="1" applyFill="1" applyBorder="1" applyAlignment="1">
      <alignment horizontal="center"/>
    </xf>
    <xf numFmtId="0" fontId="10" fillId="0" borderId="0" xfId="2" applyFont="1" applyAlignment="1">
      <alignment horizontal="right"/>
    </xf>
    <xf numFmtId="0" fontId="10" fillId="0" borderId="12" xfId="2" applyFont="1" applyBorder="1" applyAlignment="1">
      <alignment horizontal="right" vertical="center" wrapText="1"/>
    </xf>
    <xf numFmtId="0" fontId="13" fillId="0" borderId="0" xfId="5" applyFont="1" applyAlignment="1">
      <alignment horizontal="right"/>
    </xf>
    <xf numFmtId="0" fontId="23" fillId="12" borderId="1" xfId="10" applyFont="1" applyFill="1" applyBorder="1" applyAlignment="1">
      <alignment horizontal="center" vertical="center"/>
    </xf>
    <xf numFmtId="0" fontId="28" fillId="12" borderId="1" xfId="10" applyFont="1" applyFill="1" applyBorder="1" applyAlignment="1">
      <alignment horizontal="right" vertical="center"/>
    </xf>
    <xf numFmtId="3" fontId="23" fillId="12" borderId="1" xfId="11" applyNumberFormat="1" applyFont="1" applyFill="1" applyBorder="1" applyAlignment="1">
      <alignment horizontal="right" vertical="center"/>
    </xf>
    <xf numFmtId="185" fontId="23" fillId="12" borderId="1" xfId="11" applyNumberFormat="1" applyFont="1" applyFill="1" applyBorder="1" applyAlignment="1">
      <alignment horizontal="right" vertical="center"/>
    </xf>
    <xf numFmtId="0" fontId="28" fillId="4" borderId="1" xfId="10" applyFont="1" applyFill="1" applyBorder="1" applyAlignment="1">
      <alignment horizontal="right" vertical="center"/>
    </xf>
    <xf numFmtId="184" fontId="23" fillId="4" borderId="1" xfId="11" applyNumberFormat="1" applyFont="1" applyFill="1" applyBorder="1" applyAlignment="1">
      <alignment horizontal="right" vertical="center"/>
    </xf>
    <xf numFmtId="3" fontId="23" fillId="4" borderId="1" xfId="11" applyNumberFormat="1" applyFont="1" applyFill="1" applyBorder="1" applyAlignment="1">
      <alignment horizontal="right" vertical="center"/>
    </xf>
    <xf numFmtId="0" fontId="8" fillId="4" borderId="1" xfId="10" applyFill="1" applyBorder="1">
      <alignment vertical="center"/>
    </xf>
    <xf numFmtId="185" fontId="23" fillId="4" borderId="1" xfId="0" applyNumberFormat="1" applyFont="1" applyFill="1" applyBorder="1" applyAlignment="1">
      <alignment horizontal="right" vertical="center"/>
    </xf>
    <xf numFmtId="185" fontId="23" fillId="12" borderId="1" xfId="0" applyNumberFormat="1" applyFont="1" applyFill="1" applyBorder="1" applyAlignment="1">
      <alignment horizontal="right" vertical="center"/>
    </xf>
    <xf numFmtId="0" fontId="26" fillId="0" borderId="1" xfId="0" applyFont="1" applyBorder="1">
      <alignment vertical="center"/>
    </xf>
    <xf numFmtId="1" fontId="26" fillId="0" borderId="1" xfId="0" applyNumberFormat="1" applyFont="1" applyBorder="1">
      <alignment vertical="center"/>
    </xf>
    <xf numFmtId="0" fontId="26" fillId="16" borderId="1" xfId="0" applyFont="1" applyFill="1" applyBorder="1">
      <alignment vertical="center"/>
    </xf>
    <xf numFmtId="1" fontId="26" fillId="16" borderId="1" xfId="0" applyNumberFormat="1" applyFont="1" applyFill="1" applyBorder="1">
      <alignment vertical="center"/>
    </xf>
    <xf numFmtId="176" fontId="1" fillId="0" borderId="0" xfId="1" applyNumberFormat="1" applyFont="1">
      <alignment vertical="center"/>
    </xf>
    <xf numFmtId="0" fontId="10" fillId="12" borderId="16" xfId="5" applyFont="1" applyFill="1" applyBorder="1" applyAlignment="1">
      <alignment horizontal="center" vertical="center"/>
    </xf>
    <xf numFmtId="0" fontId="10" fillId="12" borderId="5" xfId="5" applyFont="1" applyFill="1" applyBorder="1" applyAlignment="1">
      <alignment horizontal="center" vertical="center"/>
    </xf>
    <xf numFmtId="0" fontId="10" fillId="12" borderId="21" xfId="5" applyFont="1" applyFill="1" applyBorder="1" applyAlignment="1">
      <alignment horizontal="center" vertical="center"/>
    </xf>
    <xf numFmtId="0" fontId="10" fillId="14" borderId="23" xfId="2" applyFont="1" applyFill="1" applyBorder="1" applyAlignment="1">
      <alignment horizontal="center"/>
    </xf>
    <xf numFmtId="0" fontId="29" fillId="4" borderId="1" xfId="10" applyFont="1" applyFill="1" applyBorder="1" applyAlignment="1">
      <alignment horizontal="center" vertical="center"/>
    </xf>
    <xf numFmtId="0" fontId="29" fillId="12" borderId="1" xfId="10" applyFont="1" applyFill="1" applyBorder="1" applyAlignment="1">
      <alignment horizontal="center" vertical="center"/>
    </xf>
    <xf numFmtId="0" fontId="30" fillId="4" borderId="1" xfId="10" applyFont="1" applyFill="1" applyBorder="1" applyAlignment="1">
      <alignment horizontal="center" vertical="center"/>
    </xf>
    <xf numFmtId="0" fontId="30" fillId="12" borderId="1" xfId="10" applyFont="1" applyFill="1" applyBorder="1" applyAlignment="1">
      <alignment horizontal="center" vertical="center"/>
    </xf>
  </cellXfs>
  <cellStyles count="12">
    <cellStyle name="백분율" xfId="1" builtinId="5"/>
    <cellStyle name="백분율 2" xfId="8"/>
    <cellStyle name="백분율 3" xfId="11"/>
    <cellStyle name="백분율 5" xfId="4"/>
    <cellStyle name="백분율 7 2" xfId="6"/>
    <cellStyle name="쉼표 [0] 2" xfId="9"/>
    <cellStyle name="쉼표 [0] 6" xfId="3"/>
    <cellStyle name="표준" xfId="0" builtinId="0"/>
    <cellStyle name="표준 2" xfId="7"/>
    <cellStyle name="표준 2 3 3 2 2" xfId="5"/>
    <cellStyle name="표준 5" xfId="10"/>
    <cellStyle name="표준 6 2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83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83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82" formatCode="0_);[Red]\(0\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82" formatCode="0_);[Red]\(0\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82" formatCode="0_);[Red]\(0\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82" formatCode="0_);[Red]\(0\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82" formatCode="0_);[Red]\(0\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맑은 고딕"/>
        <scheme val="major"/>
      </font>
      <numFmt numFmtId="182" formatCode="0_);[Red]\(0\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aj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맑은 고딕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맑은 고딕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683247"/>
      <color rgb="FFAC5476"/>
      <color rgb="FFC3CBE3"/>
      <color rgb="FF3117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+mn-ea"/>
                <a:ea typeface="+mn-ea"/>
              </a:defRPr>
            </a:pPr>
            <a:r>
              <a:rPr lang="en-US" altLang="ko-KR" sz="1400" b="0" i="0" baseline="0">
                <a:effectLst/>
                <a:latin typeface="+mn-ea"/>
                <a:ea typeface="+mn-ea"/>
              </a:rPr>
              <a:t>| </a:t>
            </a:r>
            <a:r>
              <a:rPr lang="ko-KR" altLang="en-US" sz="1400" b="0" i="0" baseline="0">
                <a:effectLst/>
                <a:latin typeface="+mn-ea"/>
                <a:ea typeface="+mn-ea"/>
              </a:rPr>
              <a:t>한국</a:t>
            </a:r>
            <a:r>
              <a:rPr lang="ko-KR" altLang="ko-KR" sz="1400" b="0" i="0" baseline="0">
                <a:effectLst/>
                <a:latin typeface="+mn-ea"/>
                <a:ea typeface="+mn-ea"/>
              </a:rPr>
              <a:t>패션시장 규모 및 성장률 추이</a:t>
            </a:r>
            <a:endParaRPr lang="ko-KR" altLang="ko-KR" sz="1400">
              <a:effectLst/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8.4979257625454187E-5"/>
          <c:y val="7.1208774778050866E-3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2.3548151777731764E-2"/>
          <c:y val="0.1004787037037037"/>
          <c:w val="0.95299325819566671"/>
          <c:h val="0.77861157407407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패션시장규모분석1_전체시장!$G$4</c:f>
              <c:strCache>
                <c:ptCount val="1"/>
                <c:pt idx="0">
                  <c:v>시장규모 (억원)</c:v>
                </c:pt>
              </c:strCache>
            </c:strRef>
          </c:tx>
          <c:spPr>
            <a:solidFill>
              <a:srgbClr val="C3CBE3"/>
            </a:solidFill>
          </c:spPr>
          <c:invertIfNegative val="0"/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A8B-4E96-8FA9-131621FC7160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A8B-4E96-8FA9-131621FC7160}"/>
              </c:ext>
            </c:extLst>
          </c:dPt>
          <c:dPt>
            <c:idx val="24"/>
            <c:invertIfNegative val="0"/>
            <c:bubble3D val="0"/>
            <c:spPr>
              <a:solidFill>
                <a:srgbClr val="AC547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8B-4E96-8FA9-131621FC7160}"/>
              </c:ext>
            </c:extLst>
          </c:dPt>
          <c:dPt>
            <c:idx val="25"/>
            <c:invertIfNegative val="0"/>
            <c:bubble3D val="0"/>
            <c:spPr>
              <a:solidFill>
                <a:srgbClr val="683247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7A8B-4E96-8FA9-131621FC7160}"/>
              </c:ext>
            </c:extLst>
          </c:dPt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8B-4E96-8FA9-131621FC7160}"/>
                </c:ext>
              </c:extLst>
            </c:dLbl>
            <c:dLbl>
              <c:idx val="1"/>
              <c:layout>
                <c:manualLayout>
                  <c:x val="0"/>
                  <c:y val="0.1332289272030651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8B-4E96-8FA9-131621FC7160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8B-4E96-8FA9-131621FC7160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8B-4E96-8FA9-131621FC7160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8B-4E96-8FA9-131621FC7160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8B-4E96-8FA9-131621FC7160}"/>
                </c:ext>
              </c:extLst>
            </c:dLbl>
            <c:dLbl>
              <c:idx val="6"/>
              <c:layout>
                <c:manualLayout>
                  <c:x val="-5.0284513339946867E-3"/>
                  <c:y val="0.115653735632183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8B-4E96-8FA9-131621FC7160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A8B-4E96-8FA9-131621FC7160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8B-4E96-8FA9-131621FC7160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8B-4E96-8FA9-131621FC7160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8B-4E96-8FA9-131621FC7160}"/>
                </c:ext>
              </c:extLst>
            </c:dLbl>
            <c:dLbl>
              <c:idx val="11"/>
              <c:layout>
                <c:manualLayout>
                  <c:x val="7.5536165516590544E-3"/>
                  <c:y val="0.376404629629629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8B-4E96-8FA9-131621FC7160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8B-4E96-8FA9-131621FC7160}"/>
                </c:ext>
              </c:extLst>
            </c:dLbl>
            <c:dLbl>
              <c:idx val="13"/>
              <c:layout>
                <c:manualLayout>
                  <c:x val="-1.3184133876255305E-3"/>
                  <c:y val="0.430530555555555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A8B-4E96-8FA9-131621FC7160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8B-4E96-8FA9-131621FC7160}"/>
                </c:ext>
              </c:extLst>
            </c:dLbl>
            <c:dLbl>
              <c:idx val="15"/>
              <c:layout>
                <c:manualLayout>
                  <c:x val="0"/>
                  <c:y val="0.475744907407407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8B-4E96-8FA9-131621FC7160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8B-4E96-8FA9-131621FC7160}"/>
                </c:ext>
              </c:extLst>
            </c:dLbl>
            <c:dLbl>
              <c:idx val="17"/>
              <c:layout>
                <c:manualLayout>
                  <c:x val="-2.4364874176277551E-3"/>
                  <c:y val="0.478862037037036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8B-4E96-8FA9-131621FC7160}"/>
                </c:ext>
              </c:extLst>
            </c:dLbl>
            <c:dLbl>
              <c:idx val="18"/>
              <c:layout>
                <c:manualLayout>
                  <c:x val="-2.5370040473309346E-3"/>
                  <c:y val="0.52131018518518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8B-4E96-8FA9-131621FC7160}"/>
                </c:ext>
              </c:extLst>
            </c:dLbl>
            <c:dLbl>
              <c:idx val="19"/>
              <c:layout>
                <c:manualLayout>
                  <c:x val="3.7099954470130154E-3"/>
                  <c:y val="0.48015208333333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A8B-4E96-8FA9-131621FC7160}"/>
                </c:ext>
              </c:extLst>
            </c:dLbl>
            <c:dLbl>
              <c:idx val="20"/>
              <c:layout>
                <c:manualLayout>
                  <c:x val="3.7768082758295272E-3"/>
                  <c:y val="0.495540740740740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A8B-4E96-8FA9-131621FC7160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A8B-4E96-8FA9-131621FC7160}"/>
                </c:ext>
              </c:extLst>
            </c:dLbl>
            <c:dLbl>
              <c:idx val="22"/>
              <c:layout>
                <c:manualLayout>
                  <c:x val="3.5875713467335021E-3"/>
                  <c:y val="0.48106712962962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8B-4E96-8FA9-131621FC7160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8B-4E96-8FA9-131621FC7160}"/>
                </c:ext>
              </c:extLst>
            </c:dLbl>
            <c:dLbl>
              <c:idx val="24"/>
              <c:layout>
                <c:manualLayout>
                  <c:x val="-5.0357443677727029E-3"/>
                  <c:y val="0.47374398148148139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 w="3175"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50">
                      <a:latin typeface="Century Gothic" pitchFamily="34" charset="0"/>
                    </a:defRPr>
                  </a:pPr>
                  <a:endParaRPr lang="ko-K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8B-4E96-8FA9-131621FC7160}"/>
                </c:ext>
              </c:extLst>
            </c:dLbl>
            <c:dLbl>
              <c:idx val="25"/>
              <c:layout>
                <c:manualLayout>
                  <c:x val="-2.5178721838863515E-3"/>
                  <c:y val="0.45258287037037037"/>
                </c:manualLayout>
              </c:layout>
              <c:spPr>
                <a:solidFill>
                  <a:schemeClr val="bg2"/>
                </a:solidFill>
                <a:ln w="3175"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50">
                      <a:latin typeface="Century Gothic" pitchFamily="34" charset="0"/>
                    </a:defRPr>
                  </a:pPr>
                  <a:endParaRPr lang="ko-K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8B-4E96-8FA9-131621FC7160}"/>
                </c:ext>
              </c:extLst>
            </c:dLbl>
            <c:spPr>
              <a:solidFill>
                <a:schemeClr val="bg1"/>
              </a:solidFill>
              <a:ln w="3175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txPr>
              <a:bodyPr/>
              <a:lstStyle/>
              <a:p>
                <a:pPr>
                  <a:defRPr sz="1050">
                    <a:latin typeface="Century Gothic" pitchFamily="34" charset="0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패션시장규모분석1_전체시장!$F$6:$F$31</c:f>
              <c:strCache>
                <c:ptCount val="26"/>
                <c:pt idx="1">
                  <c:v>2000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(전망)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패션시장규모분석1_전체시장!$F$6:$F$32</c15:sqref>
                  </c15:fullRef>
                </c:ext>
              </c:extLst>
            </c:strRef>
          </c:cat>
          <c:val>
            <c:numRef>
              <c:f>패션시장규모분석1_전체시장!$G$6:$G$31</c:f>
              <c:numCache>
                <c:formatCode>_(* #,##0_);_(* \(#,##0\);_(* "-"_);_(@_)</c:formatCode>
                <c:ptCount val="26"/>
                <c:pt idx="0">
                  <c:v>169088.72477461322</c:v>
                </c:pt>
                <c:pt idx="1">
                  <c:v>211967.05266405249</c:v>
                </c:pt>
                <c:pt idx="2">
                  <c:v>203677.49839336288</c:v>
                </c:pt>
                <c:pt idx="3">
                  <c:v>217880</c:v>
                </c:pt>
                <c:pt idx="4">
                  <c:v>220625.76367772711</c:v>
                </c:pt>
                <c:pt idx="5">
                  <c:v>225640.89232864973</c:v>
                </c:pt>
                <c:pt idx="6">
                  <c:v>204752.64318346977</c:v>
                </c:pt>
                <c:pt idx="7">
                  <c:v>243254.46172260644</c:v>
                </c:pt>
                <c:pt idx="8">
                  <c:v>274166.86573915952</c:v>
                </c:pt>
                <c:pt idx="9">
                  <c:v>263028.37211278739</c:v>
                </c:pt>
                <c:pt idx="10">
                  <c:v>295599.40858671867</c:v>
                </c:pt>
                <c:pt idx="11">
                  <c:v>345501.27409141173</c:v>
                </c:pt>
                <c:pt idx="12">
                  <c:v>358916.45885475422</c:v>
                </c:pt>
                <c:pt idx="13">
                  <c:v>372623.48220174044</c:v>
                </c:pt>
                <c:pt idx="14">
                  <c:v>386400</c:v>
                </c:pt>
                <c:pt idx="15" formatCode="_-* #,##0_-;\-* #,##0_-;_-* &quot;-&quot;??_-;_-@_-">
                  <c:v>397741</c:v>
                </c:pt>
                <c:pt idx="16" formatCode="_-* #,##0_-;\-* #,##0_-;_-* &quot;-&quot;??_-;_-@_-">
                  <c:v>414676</c:v>
                </c:pt>
                <c:pt idx="17" formatCode="_-* #,##0_-;\-* #,##0_-;_-* &quot;-&quot;??_-;_-@_-">
                  <c:v>431806.73999953602</c:v>
                </c:pt>
                <c:pt idx="18" formatCode="_-* #,##0_-;\-* #,##0_-;_-* &quot;-&quot;??_-;_-@_-">
                  <c:v>424703.69156583899</c:v>
                </c:pt>
                <c:pt idx="19" formatCode="_-* #,##0_-;\-* #,##0_-;_-* &quot;-&quot;??_-;_-@_-">
                  <c:v>432180.94246950699</c:v>
                </c:pt>
                <c:pt idx="20" formatCode="_-* #,##0_-;\-* #,##0_-;_-* &quot;-&quot;??_-;_-@_-">
                  <c:v>416440.63851031999</c:v>
                </c:pt>
                <c:pt idx="21" formatCode="_-* #,##0_-;\-* #,##0_-;_-* &quot;-&quot;??_-;_-@_-">
                  <c:v>403228.33769944002</c:v>
                </c:pt>
                <c:pt idx="22" formatCode="_-* #,##0_-;\-* #,##0_-;_-* &quot;-&quot;??_-;_-@_-">
                  <c:v>435292.36956894211</c:v>
                </c:pt>
                <c:pt idx="23" formatCode="_-* #,##0_-;\-* #,##0_-;_-* &quot;-&quot;??_-;_-@_-">
                  <c:v>470910.19504240196</c:v>
                </c:pt>
                <c:pt idx="24" formatCode="_-* #,##0_-;\-* #,##0_-;_-* &quot;-&quot;??_-;_-@_-">
                  <c:v>484166.97268138931</c:v>
                </c:pt>
                <c:pt idx="25" formatCode="_-* #,##0_-;\-* #,##0_-;_-* &quot;-&quot;??_-;_-@_-">
                  <c:v>495544.00152022496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패션시장규모분석1_전체시장!$G$6:$G$32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패션시장규모분석1_전체시장!$G$32</c15:sqref>
                  <c15:spPr xmlns:c15="http://schemas.microsoft.com/office/drawing/2012/chart">
                    <a:solidFill>
                      <a:srgbClr val="311721"/>
                    </a:solidFill>
                  </c15:spPr>
                  <c15:dLbl>
                    <c:idx val="25"/>
                    <c:layout>
                      <c:manualLayout>
                        <c:x val="1.2558490924265378E-3"/>
                        <c:y val="0.30207013888888884"/>
                      </c:manualLayout>
                    </c:layout>
                    <c:spPr>
                      <a:solidFill>
                        <a:schemeClr val="bg1">
                          <a:lumMod val="75000"/>
                        </a:schemeClr>
                      </a:solidFill>
                      <a:ln w="3175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ln>
                    </c:spPr>
                    <c:txPr>
                      <a:bodyPr/>
                      <a:lstStyle/>
                      <a:p>
                        <a:pPr>
                          <a:defRPr sz="1050">
                            <a:solidFill>
                              <a:schemeClr val="bg1"/>
                            </a:solidFill>
                            <a:latin typeface="Century Gothic" pitchFamily="34" charset="0"/>
                          </a:defRPr>
                        </a:pPr>
                        <a:endParaRPr lang="ko-KR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80AA-468E-94DF-D34E7D2BFA8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D-7A8B-4E96-8FA9-131621FC7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77750400"/>
        <c:axId val="177751936"/>
      </c:barChart>
      <c:lineChart>
        <c:grouping val="stacked"/>
        <c:varyColors val="0"/>
        <c:ser>
          <c:idx val="1"/>
          <c:order val="1"/>
          <c:tx>
            <c:strRef>
              <c:f>패션시장규모분석1_전체시장!$H$4</c:f>
              <c:strCache>
                <c:ptCount val="1"/>
                <c:pt idx="0">
                  <c:v>성장률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8943587705000953E-2"/>
                  <c:y val="2.6419300766283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A8B-4E96-8FA9-131621FC7160}"/>
                </c:ext>
              </c:extLst>
            </c:dLbl>
            <c:dLbl>
              <c:idx val="2"/>
              <c:layout>
                <c:manualLayout>
                  <c:x val="-2.4613747645951038E-2"/>
                  <c:y val="1.2346359537647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A8B-4E96-8FA9-131621FC7160}"/>
                </c:ext>
              </c:extLst>
            </c:dLbl>
            <c:dLbl>
              <c:idx val="6"/>
              <c:layout>
                <c:manualLayout>
                  <c:x val="-5.3325485856664051E-2"/>
                  <c:y val="-1.014638949477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A8B-4E96-8FA9-131621FC7160}"/>
                </c:ext>
              </c:extLst>
            </c:dLbl>
            <c:dLbl>
              <c:idx val="9"/>
              <c:layout>
                <c:manualLayout>
                  <c:x val="-4.9740487522135717E-2"/>
                  <c:y val="-2.7231719711763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A8B-4E96-8FA9-131621FC7160}"/>
                </c:ext>
              </c:extLst>
            </c:dLbl>
            <c:dLbl>
              <c:idx val="22"/>
              <c:layout>
                <c:manualLayout>
                  <c:x val="-2.2464804305146226E-2"/>
                  <c:y val="-4.0603687739463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A8B-4E96-8FA9-131621FC7160}"/>
                </c:ext>
              </c:extLst>
            </c:dLbl>
            <c:dLbl>
              <c:idx val="23"/>
              <c:layout>
                <c:manualLayout>
                  <c:x val="-2.2416312985281843E-2"/>
                  <c:y val="-5.24224537037037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A8B-4E96-8FA9-131621FC7160}"/>
                </c:ext>
              </c:extLst>
            </c:dLbl>
            <c:dLbl>
              <c:idx val="24"/>
              <c:layout>
                <c:manualLayout>
                  <c:x val="-2.4961830098450658E-2"/>
                  <c:y val="-7.184166666666672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 w="3175"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A8B-4E96-8FA9-131621FC7160}"/>
                </c:ext>
              </c:extLst>
            </c:dLbl>
            <c:dLbl>
              <c:idx val="25"/>
              <c:layout>
                <c:manualLayout>
                  <c:x val="-1.9955524860865444E-2"/>
                  <c:y val="-5.420277777777778E-2"/>
                </c:manualLayout>
              </c:layout>
              <c:spPr>
                <a:solidFill>
                  <a:schemeClr val="bg2"/>
                </a:solidFill>
                <a:ln w="3175"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 sz="1050">
                      <a:solidFill>
                        <a:schemeClr val="tx1"/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A8B-4E96-8FA9-131621FC71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>
                    <a:solidFill>
                      <a:schemeClr val="tx1"/>
                    </a:solidFill>
                    <a:latin typeface="Century Gothic" pitchFamily="34" charset="0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패션시장규모분석1_전체시장!$F$6:$F$31</c:f>
              <c:strCache>
                <c:ptCount val="26"/>
                <c:pt idx="1">
                  <c:v>2000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(전망)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패션시장규모분석1_전체시장!$F$6:$F$32</c15:sqref>
                  </c15:fullRef>
                </c:ext>
              </c:extLst>
            </c:strRef>
          </c:cat>
          <c:val>
            <c:numRef>
              <c:f>패션시장규모분석1_전체시장!$H$6:$H$31</c:f>
              <c:numCache>
                <c:formatCode>0.0%</c:formatCode>
                <c:ptCount val="26"/>
                <c:pt idx="0">
                  <c:v>-2.8450015982987224E-3</c:v>
                </c:pt>
                <c:pt idx="1">
                  <c:v>0.25358478483171443</c:v>
                </c:pt>
                <c:pt idx="2">
                  <c:v>-3.9107748900145151E-2</c:v>
                </c:pt>
                <c:pt idx="3">
                  <c:v>6.9730341931084544E-2</c:v>
                </c:pt>
                <c:pt idx="4">
                  <c:v>1.2602183209689328E-2</c:v>
                </c:pt>
                <c:pt idx="5">
                  <c:v>2.2731382624235706E-2</c:v>
                </c:pt>
                <c:pt idx="6">
                  <c:v>-9.2572977041572205E-2</c:v>
                </c:pt>
                <c:pt idx="7">
                  <c:v>0.18804064231120521</c:v>
                </c:pt>
                <c:pt idx="8">
                  <c:v>0.12707846671196446</c:v>
                </c:pt>
                <c:pt idx="9">
                  <c:v>-4.0626694974035336E-2</c:v>
                </c:pt>
                <c:pt idx="10">
                  <c:v>0.12383088642606478</c:v>
                </c:pt>
                <c:pt idx="11">
                  <c:v>0.16881585028629575</c:v>
                </c:pt>
                <c:pt idx="12">
                  <c:v>3.8828177402880255E-2</c:v>
                </c:pt>
                <c:pt idx="13">
                  <c:v>3.8190010540957532E-2</c:v>
                </c:pt>
                <c:pt idx="14">
                  <c:v>3.6971684438290124E-2</c:v>
                </c:pt>
                <c:pt idx="15">
                  <c:v>2.9350414078674947E-2</c:v>
                </c:pt>
                <c:pt idx="16">
                  <c:v>4.2577959023585701E-2</c:v>
                </c:pt>
                <c:pt idx="17">
                  <c:v>4.1311144121039117E-2</c:v>
                </c:pt>
                <c:pt idx="18">
                  <c:v>-1.6449600656313651E-2</c:v>
                </c:pt>
                <c:pt idx="19">
                  <c:v>1.7605806241288227E-2</c:v>
                </c:pt>
                <c:pt idx="20">
                  <c:v>-3.6420634073418404E-2</c:v>
                </c:pt>
                <c:pt idx="21">
                  <c:v>-3.1726732669853375E-2</c:v>
                </c:pt>
                <c:pt idx="22">
                  <c:v>7.951829986066633E-2</c:v>
                </c:pt>
                <c:pt idx="23">
                  <c:v>8.1825062793384556E-2</c:v>
                </c:pt>
                <c:pt idx="24">
                  <c:v>2.815139230059284E-2</c:v>
                </c:pt>
                <c:pt idx="25">
                  <c:v>2.3498151424554973E-2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패션시장규모분석1_전체시장!$H$6:$H$32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패션시장규모분석1_전체시장!$H$32</c15:sqref>
                  <c15:dLbl>
                    <c:idx val="25"/>
                    <c:layout>
                      <c:manualLayout>
                        <c:x val="-1.5562640170558336E-2"/>
                        <c:y val="3.9871296296296294E-2"/>
                      </c:manualLayout>
                    </c:layout>
                    <c:spPr>
                      <a:solidFill>
                        <a:schemeClr val="bg1">
                          <a:lumMod val="75000"/>
                        </a:schemeClr>
                      </a:solidFill>
                      <a:ln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  <c:txPr>
                      <a:bodyPr/>
                      <a:lstStyle/>
                      <a:p>
                        <a:pPr>
                          <a:defRPr sz="1050">
                            <a:solidFill>
                              <a:schemeClr val="bg1"/>
                            </a:solidFill>
                            <a:latin typeface="Century Gothic" pitchFamily="34" charset="0"/>
                          </a:defRPr>
                        </a:pPr>
                        <a:endParaRPr lang="ko-KR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80AA-468E-94DF-D34E7D2BFA8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6-7A8B-4E96-8FA9-131621FC7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763456"/>
        <c:axId val="177753472"/>
      </c:lineChart>
      <c:catAx>
        <c:axId val="17775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Century Gothic" pitchFamily="34" charset="0"/>
              </a:defRPr>
            </a:pPr>
            <a:endParaRPr lang="ko-KR"/>
          </a:p>
        </c:txPr>
        <c:crossAx val="177751936"/>
        <c:crosses val="autoZero"/>
        <c:auto val="1"/>
        <c:lblAlgn val="ctr"/>
        <c:lblOffset val="100"/>
        <c:noMultiLvlLbl val="0"/>
      </c:catAx>
      <c:valAx>
        <c:axId val="177751936"/>
        <c:scaling>
          <c:orientation val="minMax"/>
          <c:min val="15000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one"/>
        <c:spPr>
          <a:noFill/>
          <a:ln w="6350">
            <a:noFill/>
          </a:ln>
        </c:spPr>
        <c:crossAx val="177750400"/>
        <c:crosses val="autoZero"/>
        <c:crossBetween val="between"/>
      </c:valAx>
      <c:valAx>
        <c:axId val="17775347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spPr>
          <a:ln>
            <a:noFill/>
          </a:ln>
        </c:spPr>
        <c:crossAx val="177763456"/>
        <c:crosses val="max"/>
        <c:crossBetween val="between"/>
      </c:valAx>
      <c:catAx>
        <c:axId val="17776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77534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644698681732579"/>
          <c:y val="2.8218076935771753E-2"/>
          <c:w val="0.25139869281045873"/>
          <c:h val="5.9163723586562224E-2"/>
        </c:manualLayout>
      </c:layout>
      <c:overlay val="0"/>
      <c:txPr>
        <a:bodyPr/>
        <a:lstStyle/>
        <a:p>
          <a:pPr>
            <a:defRPr sz="1050"/>
          </a:pPr>
          <a:endParaRPr lang="ko-KR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chemeClr val="tx1"/>
                </a:solidFill>
                <a:latin typeface="+mn-ea"/>
                <a:ea typeface="+mn-ea"/>
              </a:defRPr>
            </a:pPr>
            <a:r>
              <a:rPr lang="en-US" altLang="ko-KR" sz="1400" b="0">
                <a:solidFill>
                  <a:schemeClr val="tx1"/>
                </a:solidFill>
                <a:latin typeface="+mn-ea"/>
                <a:ea typeface="+mn-ea"/>
              </a:rPr>
              <a:t>| </a:t>
            </a:r>
            <a:r>
              <a:rPr lang="ko-KR" altLang="en-US" sz="1400" b="0">
                <a:solidFill>
                  <a:schemeClr val="tx1"/>
                </a:solidFill>
                <a:latin typeface="+mn-ea"/>
                <a:ea typeface="+mn-ea"/>
              </a:rPr>
              <a:t>패션시장 세분시장별</a:t>
            </a:r>
            <a:r>
              <a:rPr lang="ko-KR" altLang="en-US" sz="1400" b="0" baseline="0">
                <a:solidFill>
                  <a:schemeClr val="tx1"/>
                </a:solidFill>
                <a:latin typeface="+mn-ea"/>
                <a:ea typeface="+mn-ea"/>
              </a:rPr>
              <a:t> 규모 추이</a:t>
            </a:r>
            <a:endParaRPr lang="ko-KR" altLang="en-US" sz="1400" b="0">
              <a:solidFill>
                <a:schemeClr val="tx1"/>
              </a:solidFill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1.2581133037771134E-3"/>
          <c:y val="7.9647345461711407E-3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1.5754252895930753E-2"/>
          <c:y val="6.658139214844544E-2"/>
          <c:w val="0.87577191774307372"/>
          <c:h val="0.81319668528259725"/>
        </c:manualLayout>
      </c:layout>
      <c:lineChart>
        <c:grouping val="standard"/>
        <c:varyColors val="0"/>
        <c:ser>
          <c:idx val="0"/>
          <c:order val="0"/>
          <c:tx>
            <c:strRef>
              <c:f>패션시장규모분석3_세분시장!$A$86</c:f>
              <c:strCache>
                <c:ptCount val="1"/>
                <c:pt idx="0">
                  <c:v>캐주얼복</c:v>
                </c:pt>
              </c:strCache>
            </c:strRef>
          </c:tx>
          <c:spPr>
            <a:ln w="31750">
              <a:solidFill>
                <a:schemeClr val="accent2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</c:spPr>
          </c:marker>
          <c:cat>
            <c:numRef>
              <c:f>패션시장규모분석3_세분시장!$D$85:$AA$85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numCache>
            </c:numRef>
          </c:cat>
          <c:val>
            <c:numRef>
              <c:f>패션시장규모분석3_세분시장!$D$86:$AA$86</c:f>
              <c:numCache>
                <c:formatCode>0_ </c:formatCode>
                <c:ptCount val="24"/>
                <c:pt idx="0">
                  <c:v>48160.704747417731</c:v>
                </c:pt>
                <c:pt idx="1">
                  <c:v>55605.203676894242</c:v>
                </c:pt>
                <c:pt idx="2">
                  <c:v>56740</c:v>
                </c:pt>
                <c:pt idx="3">
                  <c:v>64807.693883700558</c:v>
                </c:pt>
                <c:pt idx="4">
                  <c:v>64741.654721755833</c:v>
                </c:pt>
                <c:pt idx="5">
                  <c:v>68465.466838633554</c:v>
                </c:pt>
                <c:pt idx="6">
                  <c:v>73292.746263746929</c:v>
                </c:pt>
                <c:pt idx="7">
                  <c:v>87137.812777044572</c:v>
                </c:pt>
                <c:pt idx="8">
                  <c:v>74919.223701722542</c:v>
                </c:pt>
                <c:pt idx="9">
                  <c:v>96858.921150992974</c:v>
                </c:pt>
                <c:pt idx="10">
                  <c:v>104743.4526297859</c:v>
                </c:pt>
                <c:pt idx="11">
                  <c:v>112687.03784588739</c:v>
                </c:pt>
                <c:pt idx="12">
                  <c:v>115042.64458043966</c:v>
                </c:pt>
                <c:pt idx="13">
                  <c:v>116660</c:v>
                </c:pt>
                <c:pt idx="14">
                  <c:v>128205</c:v>
                </c:pt>
                <c:pt idx="15">
                  <c:v>131035.04586640629</c:v>
                </c:pt>
                <c:pt idx="16">
                  <c:v>145202.04092910254</c:v>
                </c:pt>
                <c:pt idx="17">
                  <c:v>150743.37433684935</c:v>
                </c:pt>
                <c:pt idx="18">
                  <c:v>153859.1469240408</c:v>
                </c:pt>
                <c:pt idx="19">
                  <c:v>156054.20484977632</c:v>
                </c:pt>
                <c:pt idx="20">
                  <c:v>156056.27884615905</c:v>
                </c:pt>
                <c:pt idx="21">
                  <c:v>174028.58211941665</c:v>
                </c:pt>
                <c:pt idx="22">
                  <c:v>184711.27834987559</c:v>
                </c:pt>
                <c:pt idx="23">
                  <c:v>195793.80032986129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패션시장규모분석3_세분시장!$B$86:$AC$86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4A-4FBC-9D17-017CFE15FB77}"/>
            </c:ext>
          </c:extLst>
        </c:ser>
        <c:ser>
          <c:idx val="1"/>
          <c:order val="1"/>
          <c:tx>
            <c:strRef>
              <c:f>패션시장규모분석3_세분시장!$A$87</c:f>
              <c:strCache>
                <c:ptCount val="1"/>
                <c:pt idx="0">
                  <c:v>신발</c:v>
                </c:pt>
              </c:strCache>
            </c:strRef>
          </c:tx>
          <c:spPr>
            <a:ln w="31750"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</c:spPr>
          </c:marker>
          <c:cat>
            <c:numRef>
              <c:f>패션시장규모분석3_세분시장!$D$85:$AA$85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numCache>
            </c:numRef>
          </c:cat>
          <c:val>
            <c:numRef>
              <c:f>패션시장규모분석3_세분시장!$D$87:$AA$87</c:f>
              <c:numCache>
                <c:formatCode>0_ </c:formatCode>
                <c:ptCount val="24"/>
                <c:pt idx="0">
                  <c:v>19628.838061801431</c:v>
                </c:pt>
                <c:pt idx="1">
                  <c:v>20374.946212081461</c:v>
                </c:pt>
                <c:pt idx="2">
                  <c:v>18970</c:v>
                </c:pt>
                <c:pt idx="3">
                  <c:v>30343.060048428229</c:v>
                </c:pt>
                <c:pt idx="4">
                  <c:v>26401.824319795069</c:v>
                </c:pt>
                <c:pt idx="5">
                  <c:v>21582.027101485986</c:v>
                </c:pt>
                <c:pt idx="6">
                  <c:v>29305.100800450084</c:v>
                </c:pt>
                <c:pt idx="7">
                  <c:v>28667.471218830891</c:v>
                </c:pt>
                <c:pt idx="8">
                  <c:v>32345.448191475061</c:v>
                </c:pt>
                <c:pt idx="9">
                  <c:v>38676.420898930766</c:v>
                </c:pt>
                <c:pt idx="10">
                  <c:v>48279.016113485864</c:v>
                </c:pt>
                <c:pt idx="11">
                  <c:v>50933.052522280137</c:v>
                </c:pt>
                <c:pt idx="12">
                  <c:v>62701.36603678533</c:v>
                </c:pt>
                <c:pt idx="13">
                  <c:v>68679</c:v>
                </c:pt>
                <c:pt idx="14">
                  <c:v>66002</c:v>
                </c:pt>
                <c:pt idx="15">
                  <c:v>68802.960288699091</c:v>
                </c:pt>
                <c:pt idx="16">
                  <c:v>64191.419620378183</c:v>
                </c:pt>
                <c:pt idx="17">
                  <c:v>66343.534839329775</c:v>
                </c:pt>
                <c:pt idx="18">
                  <c:v>64076.486705068601</c:v>
                </c:pt>
                <c:pt idx="19">
                  <c:v>62429.503428722564</c:v>
                </c:pt>
                <c:pt idx="20">
                  <c:v>61051.044079794847</c:v>
                </c:pt>
                <c:pt idx="21">
                  <c:v>66680.957591643673</c:v>
                </c:pt>
                <c:pt idx="22">
                  <c:v>71624.670214047685</c:v>
                </c:pt>
                <c:pt idx="23">
                  <c:v>74028.812264082895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패션시장규모분석3_세분시장!$B$87:$AC$87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4A-4FBC-9D17-017CFE15FB77}"/>
            </c:ext>
          </c:extLst>
        </c:ser>
        <c:ser>
          <c:idx val="2"/>
          <c:order val="2"/>
          <c:tx>
            <c:strRef>
              <c:f>패션시장규모분석3_세분시장!$A$88</c:f>
              <c:strCache>
                <c:ptCount val="1"/>
                <c:pt idx="0">
                  <c:v>스포츠복</c:v>
                </c:pt>
              </c:strCache>
            </c:strRef>
          </c:tx>
          <c:spPr>
            <a:ln w="31750"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9525">
                <a:solidFill>
                  <a:schemeClr val="accent5"/>
                </a:solidFill>
              </a:ln>
            </c:spPr>
          </c:marker>
          <c:cat>
            <c:numRef>
              <c:f>패션시장규모분석3_세분시장!$D$85:$AA$85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numCache>
            </c:numRef>
          </c:cat>
          <c:val>
            <c:numRef>
              <c:f>패션시장규모분석3_세분시장!$D$88:$AA$88</c:f>
              <c:numCache>
                <c:formatCode>0_ </c:formatCode>
                <c:ptCount val="24"/>
                <c:pt idx="0">
                  <c:v>18094.254557113021</c:v>
                </c:pt>
                <c:pt idx="1">
                  <c:v>13105.582681439399</c:v>
                </c:pt>
                <c:pt idx="2">
                  <c:v>20100</c:v>
                </c:pt>
                <c:pt idx="3">
                  <c:v>17291.817922666716</c:v>
                </c:pt>
                <c:pt idx="4">
                  <c:v>23468.653852734486</c:v>
                </c:pt>
                <c:pt idx="5">
                  <c:v>21345.708340128058</c:v>
                </c:pt>
                <c:pt idx="6">
                  <c:v>28236.932020025786</c:v>
                </c:pt>
                <c:pt idx="7">
                  <c:v>29005.718221325318</c:v>
                </c:pt>
                <c:pt idx="8">
                  <c:v>25430.841690714347</c:v>
                </c:pt>
                <c:pt idx="9">
                  <c:v>29335.441999370287</c:v>
                </c:pt>
                <c:pt idx="10">
                  <c:v>38416.01991590223</c:v>
                </c:pt>
                <c:pt idx="11">
                  <c:v>41405.115331891211</c:v>
                </c:pt>
                <c:pt idx="12">
                  <c:v>52381.931168040064</c:v>
                </c:pt>
                <c:pt idx="13">
                  <c:v>56090</c:v>
                </c:pt>
                <c:pt idx="14">
                  <c:v>73542</c:v>
                </c:pt>
                <c:pt idx="15">
                  <c:v>79460.054590196683</c:v>
                </c:pt>
                <c:pt idx="16">
                  <c:v>75207.957975140584</c:v>
                </c:pt>
                <c:pt idx="17">
                  <c:v>71122.442964627233</c:v>
                </c:pt>
                <c:pt idx="18">
                  <c:v>74722.425429717434</c:v>
                </c:pt>
                <c:pt idx="19">
                  <c:v>66544.103046686054</c:v>
                </c:pt>
                <c:pt idx="20">
                  <c:v>59801.106093713839</c:v>
                </c:pt>
                <c:pt idx="21">
                  <c:v>57896.444662067937</c:v>
                </c:pt>
                <c:pt idx="22">
                  <c:v>65006.880915832066</c:v>
                </c:pt>
                <c:pt idx="23">
                  <c:v>67071.823737944098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패션시장규모분석3_세분시장!$B$88:$AC$88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34A-4FBC-9D17-017CFE15FB77}"/>
            </c:ext>
          </c:extLst>
        </c:ser>
        <c:ser>
          <c:idx val="3"/>
          <c:order val="3"/>
          <c:tx>
            <c:strRef>
              <c:f>패션시장규모분석3_세분시장!$A$89</c:f>
              <c:strCache>
                <c:ptCount val="1"/>
                <c:pt idx="0">
                  <c:v>남성정장</c:v>
                </c:pt>
              </c:strCache>
            </c:strRef>
          </c:tx>
          <c:spPr>
            <a:ln w="31750">
              <a:solidFill>
                <a:schemeClr val="accent5">
                  <a:lumMod val="50000"/>
                </a:schemeClr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9525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numRef>
              <c:f>패션시장규모분석3_세분시장!$D$85:$AA$85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numCache>
            </c:numRef>
          </c:cat>
          <c:val>
            <c:numRef>
              <c:f>패션시장규모분석3_세분시장!$D$89:$AA$89</c:f>
              <c:numCache>
                <c:formatCode>0_ </c:formatCode>
                <c:ptCount val="24"/>
                <c:pt idx="0">
                  <c:v>53752.501232169438</c:v>
                </c:pt>
                <c:pt idx="1">
                  <c:v>50502.874358213667</c:v>
                </c:pt>
                <c:pt idx="2">
                  <c:v>53360</c:v>
                </c:pt>
                <c:pt idx="3">
                  <c:v>48192.800902221286</c:v>
                </c:pt>
                <c:pt idx="4">
                  <c:v>55076.790815683089</c:v>
                </c:pt>
                <c:pt idx="5">
                  <c:v>45237.125553303427</c:v>
                </c:pt>
                <c:pt idx="6">
                  <c:v>51475.332706220688</c:v>
                </c:pt>
                <c:pt idx="7">
                  <c:v>57853.647899504052</c:v>
                </c:pt>
                <c:pt idx="8">
                  <c:v>54568.756087731395</c:v>
                </c:pt>
                <c:pt idx="9">
                  <c:v>50199.275425914951</c:v>
                </c:pt>
                <c:pt idx="10">
                  <c:v>62321.074854848135</c:v>
                </c:pt>
                <c:pt idx="11">
                  <c:v>68668.308044318313</c:v>
                </c:pt>
                <c:pt idx="12">
                  <c:v>58108.177087476826</c:v>
                </c:pt>
                <c:pt idx="13">
                  <c:v>54013.04</c:v>
                </c:pt>
                <c:pt idx="14">
                  <c:v>43128</c:v>
                </c:pt>
                <c:pt idx="15">
                  <c:v>43101.58844221184</c:v>
                </c:pt>
                <c:pt idx="16">
                  <c:v>45815.930455869893</c:v>
                </c:pt>
                <c:pt idx="17">
                  <c:v>42627.939722298244</c:v>
                </c:pt>
                <c:pt idx="18">
                  <c:v>42012.675474544521</c:v>
                </c:pt>
                <c:pt idx="19">
                  <c:v>40582.046366930401</c:v>
                </c:pt>
                <c:pt idx="20">
                  <c:v>38809.80769073659</c:v>
                </c:pt>
                <c:pt idx="21">
                  <c:v>44536.426036532903</c:v>
                </c:pt>
                <c:pt idx="22">
                  <c:v>48260.443998337854</c:v>
                </c:pt>
                <c:pt idx="23">
                  <c:v>47028.232861834149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패션시장규모분석3_세분시장!$B$89:$AC$89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34A-4FBC-9D17-017CFE15FB77}"/>
            </c:ext>
          </c:extLst>
        </c:ser>
        <c:ser>
          <c:idx val="4"/>
          <c:order val="4"/>
          <c:tx>
            <c:strRef>
              <c:f>패션시장규모분석3_세분시장!$A$90</c:f>
              <c:strCache>
                <c:ptCount val="1"/>
                <c:pt idx="0">
                  <c:v>가방</c:v>
                </c:pt>
              </c:strCache>
            </c:strRef>
          </c:tx>
          <c:spPr>
            <a:ln w="31750">
              <a:solidFill>
                <a:srgbClr val="7030A0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9525">
                <a:solidFill>
                  <a:srgbClr val="7030A0"/>
                </a:solidFill>
              </a:ln>
            </c:spPr>
          </c:marker>
          <c:cat>
            <c:numRef>
              <c:f>패션시장규모분석3_세분시장!$D$85:$AA$85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numCache>
            </c:numRef>
          </c:cat>
          <c:val>
            <c:numRef>
              <c:f>패션시장규모분석3_세분시장!$D$90:$AA$90</c:f>
              <c:numCache>
                <c:formatCode>0_ </c:formatCode>
                <c:ptCount val="24"/>
                <c:pt idx="0">
                  <c:v>0</c:v>
                </c:pt>
                <c:pt idx="1">
                  <c:v>2311.8412514654119</c:v>
                </c:pt>
                <c:pt idx="2">
                  <c:v>4050</c:v>
                </c:pt>
                <c:pt idx="3">
                  <c:v>6192.4763384590551</c:v>
                </c:pt>
                <c:pt idx="4">
                  <c:v>7374.3487938876297</c:v>
                </c:pt>
                <c:pt idx="5">
                  <c:v>5973.6133253116823</c:v>
                </c:pt>
                <c:pt idx="6">
                  <c:v>7832.6908958681724</c:v>
                </c:pt>
                <c:pt idx="7">
                  <c:v>11739.07072300546</c:v>
                </c:pt>
                <c:pt idx="8">
                  <c:v>13984.044885415609</c:v>
                </c:pt>
                <c:pt idx="9">
                  <c:v>11130.138178017354</c:v>
                </c:pt>
                <c:pt idx="10">
                  <c:v>15339.758810861003</c:v>
                </c:pt>
                <c:pt idx="11">
                  <c:v>14996.439823018049</c:v>
                </c:pt>
                <c:pt idx="12">
                  <c:v>21828.610299072272</c:v>
                </c:pt>
                <c:pt idx="13">
                  <c:v>23887</c:v>
                </c:pt>
                <c:pt idx="14">
                  <c:v>23171</c:v>
                </c:pt>
                <c:pt idx="15">
                  <c:v>25100.762374902632</c:v>
                </c:pt>
                <c:pt idx="16">
                  <c:v>26339.815663388625</c:v>
                </c:pt>
                <c:pt idx="17">
                  <c:v>28073.994093250265</c:v>
                </c:pt>
                <c:pt idx="18">
                  <c:v>28815.747336782399</c:v>
                </c:pt>
                <c:pt idx="19">
                  <c:v>29344.552521343387</c:v>
                </c:pt>
                <c:pt idx="20">
                  <c:v>30637.67929460061</c:v>
                </c:pt>
                <c:pt idx="21">
                  <c:v>29384.55308519238</c:v>
                </c:pt>
                <c:pt idx="22">
                  <c:v>34865.148571789781</c:v>
                </c:pt>
                <c:pt idx="23">
                  <c:v>32256.859652374871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패션시장규모분석3_세분시장!$B$90:$AC$90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34A-4FBC-9D17-017CFE15FB77}"/>
            </c:ext>
          </c:extLst>
        </c:ser>
        <c:ser>
          <c:idx val="5"/>
          <c:order val="5"/>
          <c:tx>
            <c:strRef>
              <c:f>패션시장규모분석3_세분시장!$A$91</c:f>
              <c:strCache>
                <c:ptCount val="1"/>
                <c:pt idx="0">
                  <c:v>여성정장</c:v>
                </c:pt>
              </c:strCache>
            </c:strRef>
          </c:tx>
          <c:spPr>
            <a:ln w="31750">
              <a:solidFill>
                <a:srgbClr val="FF99CC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>
                <a:solidFill>
                  <a:srgbClr val="FF99CC"/>
                </a:solidFill>
              </a:ln>
            </c:spPr>
          </c:marker>
          <c:cat>
            <c:numRef>
              <c:f>패션시장규모분석3_세분시장!$D$85:$AA$85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numCache>
            </c:numRef>
          </c:cat>
          <c:val>
            <c:numRef>
              <c:f>패션시장규모분석3_세분시장!$D$91:$AA$91</c:f>
              <c:numCache>
                <c:formatCode>0_ </c:formatCode>
                <c:ptCount val="24"/>
                <c:pt idx="0">
                  <c:v>56007.922968807223</c:v>
                </c:pt>
                <c:pt idx="1">
                  <c:v>48347.369677343726</c:v>
                </c:pt>
                <c:pt idx="2">
                  <c:v>48740</c:v>
                </c:pt>
                <c:pt idx="3">
                  <c:v>36803.799095282971</c:v>
                </c:pt>
                <c:pt idx="4">
                  <c:v>31683.150708337169</c:v>
                </c:pt>
                <c:pt idx="5">
                  <c:v>25155.195700946977</c:v>
                </c:pt>
                <c:pt idx="6">
                  <c:v>36762.288879040316</c:v>
                </c:pt>
                <c:pt idx="7">
                  <c:v>38431.642953064627</c:v>
                </c:pt>
                <c:pt idx="8">
                  <c:v>38041.389532551031</c:v>
                </c:pt>
                <c:pt idx="9">
                  <c:v>47234.031182265644</c:v>
                </c:pt>
                <c:pt idx="10">
                  <c:v>53098.603554671441</c:v>
                </c:pt>
                <c:pt idx="11">
                  <c:v>50768.837147379119</c:v>
                </c:pt>
                <c:pt idx="12">
                  <c:v>43184.540015676379</c:v>
                </c:pt>
                <c:pt idx="13">
                  <c:v>47052.960000000006</c:v>
                </c:pt>
                <c:pt idx="14">
                  <c:v>38143</c:v>
                </c:pt>
                <c:pt idx="15">
                  <c:v>36648.57161873109</c:v>
                </c:pt>
                <c:pt idx="16">
                  <c:v>37705.310054570662</c:v>
                </c:pt>
                <c:pt idx="17">
                  <c:v>32009.767950386267</c:v>
                </c:pt>
                <c:pt idx="18">
                  <c:v>34418.721081003852</c:v>
                </c:pt>
                <c:pt idx="19">
                  <c:v>29752.694365287531</c:v>
                </c:pt>
                <c:pt idx="20">
                  <c:v>26676.608864889575</c:v>
                </c:pt>
                <c:pt idx="21">
                  <c:v>30849.819318652728</c:v>
                </c:pt>
                <c:pt idx="22">
                  <c:v>31125.199854226848</c:v>
                </c:pt>
                <c:pt idx="23">
                  <c:v>35838.798758598103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패션시장규모분석3_세분시장!$B$91:$AC$91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34A-4FBC-9D17-017CFE15FB77}"/>
            </c:ext>
          </c:extLst>
        </c:ser>
        <c:ser>
          <c:idx val="6"/>
          <c:order val="6"/>
          <c:tx>
            <c:strRef>
              <c:f>패션시장규모분석3_세분시장!$A$92</c:f>
              <c:strCache>
                <c:ptCount val="1"/>
                <c:pt idx="0">
                  <c:v>내의</c:v>
                </c:pt>
              </c:strCache>
            </c:strRef>
          </c:tx>
          <c:spPr>
            <a:ln w="31750">
              <a:solidFill>
                <a:srgbClr val="92D050"/>
              </a:solidFill>
            </a:ln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accent6"/>
                </a:solidFill>
              </a:ln>
            </c:spPr>
          </c:marker>
          <c:cat>
            <c:numRef>
              <c:f>패션시장규모분석3_세분시장!$D$85:$AA$85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numCache>
            </c:numRef>
          </c:cat>
          <c:val>
            <c:numRef>
              <c:f>패션시장규모분석3_세분시장!$D$92:$AA$92</c:f>
              <c:numCache>
                <c:formatCode>0_ </c:formatCode>
                <c:ptCount val="24"/>
                <c:pt idx="0">
                  <c:v>8783.3596043858925</c:v>
                </c:pt>
                <c:pt idx="1">
                  <c:v>6892.3593039540901</c:v>
                </c:pt>
                <c:pt idx="2">
                  <c:v>7360</c:v>
                </c:pt>
                <c:pt idx="3">
                  <c:v>8179.6923560155983</c:v>
                </c:pt>
                <c:pt idx="4">
                  <c:v>8673.6965229252946</c:v>
                </c:pt>
                <c:pt idx="5">
                  <c:v>10466.147508649134</c:v>
                </c:pt>
                <c:pt idx="6">
                  <c:v>9638.3856224249012</c:v>
                </c:pt>
                <c:pt idx="7">
                  <c:v>13349.845263222343</c:v>
                </c:pt>
                <c:pt idx="8">
                  <c:v>16797.03912752118</c:v>
                </c:pt>
                <c:pt idx="9">
                  <c:v>13694.69387058788</c:v>
                </c:pt>
                <c:pt idx="10">
                  <c:v>14818.807668727819</c:v>
                </c:pt>
                <c:pt idx="11">
                  <c:v>12344.982544011693</c:v>
                </c:pt>
                <c:pt idx="12">
                  <c:v>10604.846900637913</c:v>
                </c:pt>
                <c:pt idx="13">
                  <c:v>10142</c:v>
                </c:pt>
                <c:pt idx="14">
                  <c:v>15276</c:v>
                </c:pt>
                <c:pt idx="15">
                  <c:v>18867.952634221547</c:v>
                </c:pt>
                <c:pt idx="16">
                  <c:v>24257.748755935958</c:v>
                </c:pt>
                <c:pt idx="17">
                  <c:v>21436.728647791861</c:v>
                </c:pt>
                <c:pt idx="18">
                  <c:v>22069.693078541924</c:v>
                </c:pt>
                <c:pt idx="19">
                  <c:v>21074.353169294878</c:v>
                </c:pt>
                <c:pt idx="20">
                  <c:v>21076.076798710605</c:v>
                </c:pt>
                <c:pt idx="21">
                  <c:v>20668.317409584957</c:v>
                </c:pt>
                <c:pt idx="22">
                  <c:v>23387.044772831392</c:v>
                </c:pt>
                <c:pt idx="23">
                  <c:v>20867.334464031061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패션시장규모분석3_세분시장!$B$92:$AC$92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C34A-4FBC-9D17-017CFE15FB77}"/>
            </c:ext>
          </c:extLst>
        </c:ser>
        <c:ser>
          <c:idx val="7"/>
          <c:order val="7"/>
          <c:tx>
            <c:strRef>
              <c:f>패션시장규모분석3_세분시장!$A$93</c:f>
              <c:strCache>
                <c:ptCount val="1"/>
                <c:pt idx="0">
                  <c:v>아동복</c:v>
                </c:pt>
              </c:strCache>
            </c:strRef>
          </c:tx>
          <c:spPr>
            <a:ln w="31750">
              <a:solidFill>
                <a:srgbClr val="00B050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9525">
                <a:solidFill>
                  <a:srgbClr val="00B050"/>
                </a:solidFill>
              </a:ln>
            </c:spPr>
          </c:marker>
          <c:cat>
            <c:numRef>
              <c:f>패션시장규모분석3_세분시장!$D$85:$AA$85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numCache>
            </c:numRef>
          </c:cat>
          <c:val>
            <c:numRef>
              <c:f>패션시장규모분석3_세분시장!$D$93:$AA$93</c:f>
              <c:numCache>
                <c:formatCode>0_ </c:formatCode>
                <c:ptCount val="24"/>
                <c:pt idx="0">
                  <c:v>7539.4714923577703</c:v>
                </c:pt>
                <c:pt idx="1">
                  <c:v>6537.3212319708982</c:v>
                </c:pt>
                <c:pt idx="2">
                  <c:v>8560</c:v>
                </c:pt>
                <c:pt idx="3">
                  <c:v>8814.4231309527095</c:v>
                </c:pt>
                <c:pt idx="4">
                  <c:v>8220.7725935312192</c:v>
                </c:pt>
                <c:pt idx="5">
                  <c:v>6527.3588150109499</c:v>
                </c:pt>
                <c:pt idx="6">
                  <c:v>6710.9845348295603</c:v>
                </c:pt>
                <c:pt idx="7">
                  <c:v>7981.6566831622713</c:v>
                </c:pt>
                <c:pt idx="8">
                  <c:v>6941.6288956562476</c:v>
                </c:pt>
                <c:pt idx="9">
                  <c:v>8470.4858806387911</c:v>
                </c:pt>
                <c:pt idx="10">
                  <c:v>8484.5405431293948</c:v>
                </c:pt>
                <c:pt idx="11">
                  <c:v>7112.685595968328</c:v>
                </c:pt>
                <c:pt idx="12">
                  <c:v>8771.3661136120227</c:v>
                </c:pt>
                <c:pt idx="13">
                  <c:v>9876</c:v>
                </c:pt>
                <c:pt idx="14">
                  <c:v>10274</c:v>
                </c:pt>
                <c:pt idx="15">
                  <c:v>11658.886360630129</c:v>
                </c:pt>
                <c:pt idx="16">
                  <c:v>13086.516545149199</c:v>
                </c:pt>
                <c:pt idx="17">
                  <c:v>12345.909011306358</c:v>
                </c:pt>
                <c:pt idx="18">
                  <c:v>12206.046439807817</c:v>
                </c:pt>
                <c:pt idx="19">
                  <c:v>10659.180762279166</c:v>
                </c:pt>
                <c:pt idx="20">
                  <c:v>9119.7360308348998</c:v>
                </c:pt>
                <c:pt idx="21">
                  <c:v>11247.269345850893</c:v>
                </c:pt>
                <c:pt idx="22">
                  <c:v>11929.528365460854</c:v>
                </c:pt>
                <c:pt idx="23">
                  <c:v>11281.310612662801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패션시장규모분석3_세분시장!$B$93:$AC$93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34A-4FBC-9D17-017CFE15F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70144"/>
        <c:axId val="180880512"/>
      </c:lineChart>
      <c:catAx>
        <c:axId val="18087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50">
                <a:latin typeface="Century Gothic" pitchFamily="34" charset="0"/>
              </a:defRPr>
            </a:pPr>
            <a:endParaRPr lang="ko-KR"/>
          </a:p>
        </c:txPr>
        <c:crossAx val="180880512"/>
        <c:crosses val="autoZero"/>
        <c:auto val="1"/>
        <c:lblAlgn val="ctr"/>
        <c:lblOffset val="100"/>
        <c:noMultiLvlLbl val="0"/>
      </c:catAx>
      <c:valAx>
        <c:axId val="180880512"/>
        <c:scaling>
          <c:orientation val="minMax"/>
          <c:max val="210000"/>
          <c:min val="0"/>
        </c:scaling>
        <c:delete val="0"/>
        <c:axPos val="l"/>
        <c:numFmt formatCode="0_ " sourceLinked="1"/>
        <c:majorTickMark val="none"/>
        <c:minorTickMark val="none"/>
        <c:tickLblPos val="none"/>
        <c:spPr>
          <a:ln>
            <a:noFill/>
          </a:ln>
        </c:spPr>
        <c:crossAx val="180870144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8919912450150963"/>
          <c:y val="7.3537177313581711E-2"/>
          <c:w val="0.10246971008057992"/>
          <c:h val="0.79751632494020896"/>
        </c:manualLayout>
      </c:layout>
      <c:overlay val="0"/>
      <c:txPr>
        <a:bodyPr/>
        <a:lstStyle/>
        <a:p>
          <a:pPr rtl="0">
            <a:defRPr sz="1050">
              <a:latin typeface="+mn-ea"/>
              <a:ea typeface="+mn-ea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r>
              <a:rPr lang="en-US" altLang="ko-KR" sz="1400" b="0">
                <a:latin typeface="+mn-ea"/>
                <a:ea typeface="+mn-ea"/>
              </a:rPr>
              <a:t>| </a:t>
            </a:r>
            <a:r>
              <a:rPr lang="ko-KR" altLang="en-US" sz="1400" b="0">
                <a:latin typeface="+mn-ea"/>
                <a:ea typeface="+mn-ea"/>
              </a:rPr>
              <a:t>한국패</a:t>
            </a:r>
            <a:r>
              <a:rPr lang="ko-KR" sz="1400" b="0">
                <a:latin typeface="+mn-ea"/>
                <a:ea typeface="+mn-ea"/>
              </a:rPr>
              <a:t>션시장 세분시장별 비중 추이</a:t>
            </a:r>
            <a:r>
              <a:rPr lang="en-US" altLang="ko-KR" sz="1400" b="0">
                <a:latin typeface="+mn-ea"/>
                <a:ea typeface="+mn-ea"/>
              </a:rPr>
              <a:t> </a:t>
            </a:r>
            <a:endParaRPr lang="ko-KR" sz="1400" b="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1.2218390890201308E-2"/>
          <c:y val="1.57212643678160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061309106017776E-3"/>
          <c:y val="0"/>
          <c:w val="0.88998292105945154"/>
          <c:h val="0.866253115588260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패션시장규모분석3_세분시장!$A$5</c:f>
              <c:strCache>
                <c:ptCount val="1"/>
                <c:pt idx="0">
                  <c:v>남성정장</c:v>
                </c:pt>
              </c:strCache>
            </c:strRef>
          </c:tx>
          <c:spPr>
            <a:solidFill>
              <a:schemeClr val="accent5">
                <a:shade val="4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70072FD-0E44-419B-BE39-6D3892310C0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92C-45EE-8DBA-8F64AE3C13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E7CA54B-4B69-4B29-BBC5-71B577C0B95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92C-45EE-8DBA-8F64AE3C1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F0001A2-2514-4C2B-8D24-32D7E777B0F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92C-45EE-8DBA-8F64AE3C1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29AB3C0-0D3D-4930-AE1D-70DC883F191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92C-45EE-8DBA-8F64AE3C1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380DED1-25BA-4F6C-924C-0A1E57BD092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92C-45EE-8DBA-8F64AE3C1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7989286-A50B-410A-8B07-EDB21051FD2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92C-45EE-8DBA-8F64AE3C13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DF5F273-CF79-4549-AF09-468DA314F73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92C-45EE-8DBA-8F64AE3C13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564A71A-7CB9-4C32-AB4E-2FC489FA69F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92C-45EE-8DBA-8F64AE3C13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541C1EE-BF73-42D4-9A3F-D48893EDC44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92C-45EE-8DBA-8F64AE3C13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ACD7411-7F3A-4FAA-8BB3-67AC84BAF0B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92C-45EE-8DBA-8F64AE3C13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8ED9107-D65D-4EEC-8D17-89E459C294D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92C-45EE-8DBA-8F64AE3C13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8105398-3C3C-495C-B482-19F6154A5BA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92C-45EE-8DBA-8F64AE3C13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9554FBF-1326-4763-9F2A-9DE8A485418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92C-45EE-8DBA-8F64AE3C13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26B4A5C-BF64-4B5E-852D-E94C73A2544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92C-45EE-8DBA-8F64AE3C13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EA80CBC-4071-4603-A434-91CF1E33E00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92C-45EE-8DBA-8F64AE3C13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A6B1FAF-2B73-41C5-9431-657278A9176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92C-45EE-8DBA-8F64AE3C13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6A58DDB-77C7-45F3-8862-631DD61D272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92C-45EE-8DBA-8F64AE3C13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80607EF-5966-4F99-892D-10DBBD1ABFE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92C-45EE-8DBA-8F64AE3C13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50B0152-A042-4D83-9A72-2BF7F43FD93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92C-45EE-8DBA-8F64AE3C13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56813D0D-14C8-4622-AD55-978EF8FA1E4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92C-45EE-8DBA-8F64AE3C13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B6594D81-176D-4A88-8AF5-DE935BAA9D7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92C-45EE-8DBA-8F64AE3C13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243D4EA6-1EC7-4579-B825-227AC1B7F7A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4A73-468D-B85E-B68C486F7A7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B4635F7C-8E04-4AC1-967D-DBA900D2C0E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A73-468D-B85E-B68C486F7A7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1C5A6F00-269E-4E00-BE9A-FB8BC8B960B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A73-468D-B85E-B68C486F7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altLang="ko-KR" sz="1000" b="0" i="0" u="none" strike="noStrike" kern="1200" baseline="0">
                    <a:solidFill>
                      <a:schemeClr val="bg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패션시장규모분석3_세분시장!$D$4:$AA$4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numCache>
            </c:numRef>
          </c:cat>
          <c:val>
            <c:numRef>
              <c:f>패션시장규모분석3_세분시장!$D$5:$AA$5</c:f>
              <c:numCache>
                <c:formatCode>0_ </c:formatCode>
                <c:ptCount val="24"/>
                <c:pt idx="0">
                  <c:v>53752.501232169438</c:v>
                </c:pt>
                <c:pt idx="1">
                  <c:v>50502.874358213667</c:v>
                </c:pt>
                <c:pt idx="2">
                  <c:v>53360</c:v>
                </c:pt>
                <c:pt idx="3">
                  <c:v>48192.800902221286</c:v>
                </c:pt>
                <c:pt idx="4">
                  <c:v>55076.790815683089</c:v>
                </c:pt>
                <c:pt idx="5">
                  <c:v>45237.125553303427</c:v>
                </c:pt>
                <c:pt idx="6">
                  <c:v>51475.332706220688</c:v>
                </c:pt>
                <c:pt idx="7">
                  <c:v>57853.647899504052</c:v>
                </c:pt>
                <c:pt idx="8">
                  <c:v>54568.756087731395</c:v>
                </c:pt>
                <c:pt idx="9">
                  <c:v>50199.275425914951</c:v>
                </c:pt>
                <c:pt idx="10">
                  <c:v>62321.074854848135</c:v>
                </c:pt>
                <c:pt idx="11">
                  <c:v>68668.308044318313</c:v>
                </c:pt>
                <c:pt idx="12">
                  <c:v>58108.177087476826</c:v>
                </c:pt>
                <c:pt idx="13">
                  <c:v>54013.04</c:v>
                </c:pt>
                <c:pt idx="14">
                  <c:v>43128</c:v>
                </c:pt>
                <c:pt idx="15">
                  <c:v>43101.58844221184</c:v>
                </c:pt>
                <c:pt idx="16">
                  <c:v>45815.930455869893</c:v>
                </c:pt>
                <c:pt idx="17">
                  <c:v>42627.939722298244</c:v>
                </c:pt>
                <c:pt idx="18">
                  <c:v>42012.675474544521</c:v>
                </c:pt>
                <c:pt idx="19">
                  <c:v>40582.046366930401</c:v>
                </c:pt>
                <c:pt idx="20">
                  <c:v>38809.80769073659</c:v>
                </c:pt>
                <c:pt idx="21">
                  <c:v>44536.426036532903</c:v>
                </c:pt>
                <c:pt idx="22">
                  <c:v>48260.443998337854</c:v>
                </c:pt>
                <c:pt idx="23">
                  <c:v>47028.232861834149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패션시장규모분석3_세분시장!$B$5:$AC$5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패션시장규모분석3_세분시장!$B$16:$AC$16</c15:f>
                <c15:dlblRangeCache>
                  <c:ptCount val="28"/>
                  <c:pt idx="0">
                    <c:v> 29.1 </c:v>
                  </c:pt>
                  <c:pt idx="1">
                    <c:v> 23.9 </c:v>
                  </c:pt>
                  <c:pt idx="2">
                    <c:v> 25.4 </c:v>
                  </c:pt>
                  <c:pt idx="3">
                    <c:v> 24.8 </c:v>
                  </c:pt>
                  <c:pt idx="4">
                    <c:v> 24.5 </c:v>
                  </c:pt>
                  <c:pt idx="5">
                    <c:v> 21.8 </c:v>
                  </c:pt>
                  <c:pt idx="6">
                    <c:v> 24.4 </c:v>
                  </c:pt>
                  <c:pt idx="7">
                    <c:v> 22.1 </c:v>
                  </c:pt>
                  <c:pt idx="8">
                    <c:v> 21.2 </c:v>
                  </c:pt>
                  <c:pt idx="9">
                    <c:v> 21.1 </c:v>
                  </c:pt>
                  <c:pt idx="10">
                    <c:v> 20.7 </c:v>
                  </c:pt>
                  <c:pt idx="11">
                    <c:v> 17.0 </c:v>
                  </c:pt>
                  <c:pt idx="12">
                    <c:v> 18.0 </c:v>
                  </c:pt>
                  <c:pt idx="13">
                    <c:v> 19.1 </c:v>
                  </c:pt>
                  <c:pt idx="14">
                    <c:v> 15.6 </c:v>
                  </c:pt>
                  <c:pt idx="15">
                    <c:v> 14.0 </c:v>
                  </c:pt>
                  <c:pt idx="16">
                    <c:v> 10.8 </c:v>
                  </c:pt>
                  <c:pt idx="17">
                    <c:v> 10.4 </c:v>
                  </c:pt>
                  <c:pt idx="18">
                    <c:v> 10.6 </c:v>
                  </c:pt>
                  <c:pt idx="19">
                    <c:v> 10.0 </c:v>
                  </c:pt>
                  <c:pt idx="20">
                    <c:v> 9.7 </c:v>
                  </c:pt>
                  <c:pt idx="21">
                    <c:v> 9.7 </c:v>
                  </c:pt>
                  <c:pt idx="22">
                    <c:v> 9.6 </c:v>
                  </c:pt>
                  <c:pt idx="23">
                    <c:v> 10.2 </c:v>
                  </c:pt>
                  <c:pt idx="24">
                    <c:v> 10.2 </c:v>
                  </c:pt>
                  <c:pt idx="25">
                    <c:v> 9.7 </c:v>
                  </c:pt>
                  <c:pt idx="26">
                    <c:v> 9.6 </c:v>
                  </c:pt>
                  <c:pt idx="27">
                    <c:v> 9.6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092C-45EE-8DBA-8F64AE3C13AD}"/>
            </c:ext>
          </c:extLst>
        </c:ser>
        <c:ser>
          <c:idx val="1"/>
          <c:order val="1"/>
          <c:tx>
            <c:strRef>
              <c:f>패션시장규모분석3_세분시장!$A$6</c:f>
              <c:strCache>
                <c:ptCount val="1"/>
                <c:pt idx="0">
                  <c:v>여성정장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823A441-47E2-4B52-A565-2D2F218A1ED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92C-45EE-8DBA-8F64AE3C13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43D1482-F287-4222-BFCA-9ACCC31BEA3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092C-45EE-8DBA-8F64AE3C1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D500511-3DB2-44DE-AA5D-B3386FD2896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092C-45EE-8DBA-8F64AE3C1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1DB27DE-9657-4BFB-8E80-9212845BF29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092C-45EE-8DBA-8F64AE3C1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7A5E10B-3C7E-4859-BFE9-4BB46FF1EC1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092C-45EE-8DBA-8F64AE3C1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2103AC9-49CE-410F-B25A-11B01A45C9C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092C-45EE-8DBA-8F64AE3C13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7E335AF-33FD-4F88-8CE5-F09D14FD875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092C-45EE-8DBA-8F64AE3C13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9FF74C4-3735-41D1-9934-3ACC9A46827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092C-45EE-8DBA-8F64AE3C13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EEF536C-14F6-4C3B-8431-0364D270C09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092C-45EE-8DBA-8F64AE3C13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A7227AA-7C6A-40DC-8739-B9356089882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092C-45EE-8DBA-8F64AE3C13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F0B9208-417B-4EF1-A77A-0F00D2E93AA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092C-45EE-8DBA-8F64AE3C13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99813A2-38D4-48A5-BDD7-EA9BB411F32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092C-45EE-8DBA-8F64AE3C13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E47A07BF-B7BA-48D7-8ED7-96F947CD10C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092C-45EE-8DBA-8F64AE3C13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8810834-27CA-45FF-BD25-A824906C9CC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092C-45EE-8DBA-8F64AE3C13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70FCA44-1837-45D9-B464-512B5D02C23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092C-45EE-8DBA-8F64AE3C13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15C44AB-79DA-4A16-9A29-B19C19D94F4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092C-45EE-8DBA-8F64AE3C13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B4C525E-E2E3-438E-8383-A77759F79A6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092C-45EE-8DBA-8F64AE3C13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CAD3C2F-4F6C-4E8B-8BAB-342B2BFC685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092C-45EE-8DBA-8F64AE3C13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1EFBCB8-01C5-44C3-AAAC-CA916DE87C6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092C-45EE-8DBA-8F64AE3C13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C8B3A530-F17A-4350-B6D0-6B6F1BEDA41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092C-45EE-8DBA-8F64AE3C13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2511724-7087-4BDB-96A5-4984DA616BB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092C-45EE-8DBA-8F64AE3C13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FFC4AC95-AB92-40C6-98F5-7D85B6D3479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A73-468D-B85E-B68C486F7A7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EA045DE9-4C0B-443C-877A-A6485D4CB2C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A73-468D-B85E-B68C486F7A7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FC36B331-7CDF-4A40-8D40-2DA5B77A89F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A73-468D-B85E-B68C486F7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altLang="ko-KR" sz="1000" b="0" i="0" u="none" strike="noStrike" kern="1200" baseline="0">
                    <a:solidFill>
                      <a:schemeClr val="bg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패션시장규모분석3_세분시장!$D$4:$AA$4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numCache>
            </c:numRef>
          </c:cat>
          <c:val>
            <c:numRef>
              <c:f>패션시장규모분석3_세분시장!$D$6:$AA$6</c:f>
              <c:numCache>
                <c:formatCode>0_ </c:formatCode>
                <c:ptCount val="24"/>
                <c:pt idx="0">
                  <c:v>56007.922968807223</c:v>
                </c:pt>
                <c:pt idx="1">
                  <c:v>48347.369677343726</c:v>
                </c:pt>
                <c:pt idx="2">
                  <c:v>48740</c:v>
                </c:pt>
                <c:pt idx="3">
                  <c:v>36803.799095282971</c:v>
                </c:pt>
                <c:pt idx="4">
                  <c:v>31683.150708337169</c:v>
                </c:pt>
                <c:pt idx="5">
                  <c:v>25155.195700946977</c:v>
                </c:pt>
                <c:pt idx="6">
                  <c:v>36762.288879040316</c:v>
                </c:pt>
                <c:pt idx="7">
                  <c:v>38431.642953064627</c:v>
                </c:pt>
                <c:pt idx="8">
                  <c:v>38041.389532551031</c:v>
                </c:pt>
                <c:pt idx="9">
                  <c:v>47234.031182265644</c:v>
                </c:pt>
                <c:pt idx="10">
                  <c:v>53098.603554671441</c:v>
                </c:pt>
                <c:pt idx="11">
                  <c:v>50768.837147379119</c:v>
                </c:pt>
                <c:pt idx="12">
                  <c:v>43184.540015676379</c:v>
                </c:pt>
                <c:pt idx="13">
                  <c:v>47052.960000000006</c:v>
                </c:pt>
                <c:pt idx="14">
                  <c:v>38143</c:v>
                </c:pt>
                <c:pt idx="15">
                  <c:v>36648.57161873109</c:v>
                </c:pt>
                <c:pt idx="16">
                  <c:v>37705.310054570662</c:v>
                </c:pt>
                <c:pt idx="17">
                  <c:v>32009.767950386267</c:v>
                </c:pt>
                <c:pt idx="18">
                  <c:v>34418.721081003852</c:v>
                </c:pt>
                <c:pt idx="19">
                  <c:v>29752.694365287531</c:v>
                </c:pt>
                <c:pt idx="20">
                  <c:v>26676.608864889575</c:v>
                </c:pt>
                <c:pt idx="21">
                  <c:v>30849.819318652728</c:v>
                </c:pt>
                <c:pt idx="22">
                  <c:v>31125.199854226848</c:v>
                </c:pt>
                <c:pt idx="23">
                  <c:v>32256.859652374871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패션시장규모분석3_세분시장!$B$6:$AC$6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패션시장규모분석3_세분시장!$B$17:$AC$17</c15:f>
                <c15:dlblRangeCache>
                  <c:ptCount val="28"/>
                  <c:pt idx="0">
                    <c:v> 25.5 </c:v>
                  </c:pt>
                  <c:pt idx="1">
                    <c:v> 26.0 </c:v>
                  </c:pt>
                  <c:pt idx="2">
                    <c:v> 26.4 </c:v>
                  </c:pt>
                  <c:pt idx="3">
                    <c:v> 23.7 </c:v>
                  </c:pt>
                  <c:pt idx="4">
                    <c:v> 22.4 </c:v>
                  </c:pt>
                  <c:pt idx="5">
                    <c:v> 16.7 </c:v>
                  </c:pt>
                  <c:pt idx="6">
                    <c:v> 14.0 </c:v>
                  </c:pt>
                  <c:pt idx="7">
                    <c:v> 12.3 </c:v>
                  </c:pt>
                  <c:pt idx="8">
                    <c:v> 15.1 </c:v>
                  </c:pt>
                  <c:pt idx="9">
                    <c:v> 14.0 </c:v>
                  </c:pt>
                  <c:pt idx="10">
                    <c:v> 14.5 </c:v>
                  </c:pt>
                  <c:pt idx="11">
                    <c:v> 16.0 </c:v>
                  </c:pt>
                  <c:pt idx="12">
                    <c:v> 15.4 </c:v>
                  </c:pt>
                  <c:pt idx="13">
                    <c:v> 14.1 </c:v>
                  </c:pt>
                  <c:pt idx="14">
                    <c:v> 11.6 </c:v>
                  </c:pt>
                  <c:pt idx="15">
                    <c:v> 12.2 </c:v>
                  </c:pt>
                  <c:pt idx="16">
                    <c:v> 9.6 </c:v>
                  </c:pt>
                  <c:pt idx="17">
                    <c:v> 8.8 </c:v>
                  </c:pt>
                  <c:pt idx="18">
                    <c:v> 8.7 </c:v>
                  </c:pt>
                  <c:pt idx="19">
                    <c:v> 7.5 </c:v>
                  </c:pt>
                  <c:pt idx="20">
                    <c:v> 8.0 </c:v>
                  </c:pt>
                  <c:pt idx="21">
                    <c:v> 7.1 </c:v>
                  </c:pt>
                  <c:pt idx="22">
                    <c:v> 6.6 </c:v>
                  </c:pt>
                  <c:pt idx="23">
                    <c:v> 7.1 </c:v>
                  </c:pt>
                  <c:pt idx="24">
                    <c:v> 6.6 </c:v>
                  </c:pt>
                  <c:pt idx="25">
                    <c:v> 6.7 </c:v>
                  </c:pt>
                  <c:pt idx="26">
                    <c:v> 6.6 </c:v>
                  </c:pt>
                  <c:pt idx="27">
                    <c:v> 6.3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F-092C-45EE-8DBA-8F64AE3C13AD}"/>
            </c:ext>
          </c:extLst>
        </c:ser>
        <c:ser>
          <c:idx val="2"/>
          <c:order val="2"/>
          <c:tx>
            <c:strRef>
              <c:f>패션시장규모분석3_세분시장!$A$7</c:f>
              <c:strCache>
                <c:ptCount val="1"/>
                <c:pt idx="0">
                  <c:v>캐주얼복</c:v>
                </c:pt>
              </c:strCache>
            </c:strRef>
          </c:tx>
          <c:spPr>
            <a:solidFill>
              <a:srgbClr val="76BED4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147470E-A801-424D-9AB8-24306CCF787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092C-45EE-8DBA-8F64AE3C13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2217B95-00F8-4211-80F0-63864B55583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092C-45EE-8DBA-8F64AE3C1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A2334B4-A2AF-4910-A8AD-7ECA9277536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092C-45EE-8DBA-8F64AE3C1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D7A90DF-A554-4274-982C-77503D308C9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092C-45EE-8DBA-8F64AE3C1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0146028-59CE-403D-B2DF-75B2423864D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092C-45EE-8DBA-8F64AE3C1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8E653E9-F12C-4B55-B787-627F93EB2D8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092C-45EE-8DBA-8F64AE3C13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15DF9DB-EE41-4736-9A36-29DCE4C0516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092C-45EE-8DBA-8F64AE3C13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DF46194-B648-45BC-BD0F-3A90DF3FC2C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092C-45EE-8DBA-8F64AE3C13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F27B14B-23C7-43F6-BA5E-3B4C0269102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092C-45EE-8DBA-8F64AE3C13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4C32C8E-42D9-43FF-8D42-93E11C92F04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092C-45EE-8DBA-8F64AE3C13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30B3032-DB05-4FB8-B4C6-AE283A04C71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092C-45EE-8DBA-8F64AE3C13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5FF834A-00F7-4A69-A0D9-436F47B290E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092C-45EE-8DBA-8F64AE3C13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B268D7C-5E43-43B6-9DC2-F07A92EDE4B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092C-45EE-8DBA-8F64AE3C13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BFBB48E7-1B02-4FE2-9912-68F9F4A6591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092C-45EE-8DBA-8F64AE3C13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822CAC4-F82E-48A6-8EF4-D95A0C11F32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092C-45EE-8DBA-8F64AE3C13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221FA23-45DD-4043-AC90-ADB04CC3A19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092C-45EE-8DBA-8F64AE3C13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4551148-18DF-4EEB-B622-BCF5A504A3B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092C-45EE-8DBA-8F64AE3C13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91D99FA-2648-460F-82C8-70767EECBE4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092C-45EE-8DBA-8F64AE3C13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8CAEE88-2A8B-4B72-910E-34BE5299680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092C-45EE-8DBA-8F64AE3C13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5CF2B58-2F96-43F7-98D7-EE2BD738926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092C-45EE-8DBA-8F64AE3C13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D1E77E12-A782-4441-9FC2-4A650F2C789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092C-45EE-8DBA-8F64AE3C13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7252F191-C57B-4E9D-A4BB-8F3B1257145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A73-468D-B85E-B68C486F7A7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10D82928-FAA7-451B-95E2-6D7C9FEAF7B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A73-468D-B85E-B68C486F7A7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608DB476-272B-4BED-BBBA-F845E696956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A73-468D-B85E-B68C486F7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altLang="ko-KR" sz="1000" b="0" i="0" u="none" strike="noStrike" kern="1200" baseline="0">
                    <a:solidFill>
                      <a:schemeClr val="bg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패션시장규모분석3_세분시장!$D$4:$AA$4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numCache>
            </c:numRef>
          </c:cat>
          <c:val>
            <c:numRef>
              <c:f>패션시장규모분석3_세분시장!$D$7:$AA$7</c:f>
              <c:numCache>
                <c:formatCode>0_ </c:formatCode>
                <c:ptCount val="24"/>
                <c:pt idx="0">
                  <c:v>48160.704747417731</c:v>
                </c:pt>
                <c:pt idx="1">
                  <c:v>55605.203676894242</c:v>
                </c:pt>
                <c:pt idx="2">
                  <c:v>56740</c:v>
                </c:pt>
                <c:pt idx="3">
                  <c:v>64807.693883700558</c:v>
                </c:pt>
                <c:pt idx="4">
                  <c:v>64741.654721755833</c:v>
                </c:pt>
                <c:pt idx="5">
                  <c:v>68465.466838633554</c:v>
                </c:pt>
                <c:pt idx="6">
                  <c:v>73292.746263746929</c:v>
                </c:pt>
                <c:pt idx="7">
                  <c:v>87137.812777044572</c:v>
                </c:pt>
                <c:pt idx="8">
                  <c:v>74919.223701722542</c:v>
                </c:pt>
                <c:pt idx="9">
                  <c:v>96858.921150992974</c:v>
                </c:pt>
                <c:pt idx="10">
                  <c:v>104743.4526297859</c:v>
                </c:pt>
                <c:pt idx="11">
                  <c:v>112687.03784588739</c:v>
                </c:pt>
                <c:pt idx="12">
                  <c:v>115042.64458043966</c:v>
                </c:pt>
                <c:pt idx="13">
                  <c:v>116660</c:v>
                </c:pt>
                <c:pt idx="14">
                  <c:v>128205</c:v>
                </c:pt>
                <c:pt idx="15">
                  <c:v>131035.04586640629</c:v>
                </c:pt>
                <c:pt idx="16">
                  <c:v>145202.04092910254</c:v>
                </c:pt>
                <c:pt idx="17">
                  <c:v>150743.37433684935</c:v>
                </c:pt>
                <c:pt idx="18">
                  <c:v>153859.1469240408</c:v>
                </c:pt>
                <c:pt idx="19">
                  <c:v>156054.20484977632</c:v>
                </c:pt>
                <c:pt idx="20">
                  <c:v>156056.27884615905</c:v>
                </c:pt>
                <c:pt idx="21">
                  <c:v>174028.58211941665</c:v>
                </c:pt>
                <c:pt idx="22">
                  <c:v>184711.27834987559</c:v>
                </c:pt>
                <c:pt idx="23">
                  <c:v>195793.80032986129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패션시장규모분석3_세분시장!$B$7:$AC$7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패션시장규모분석3_세분시장!$B$18:$AC$18</c15:f>
                <c15:dlblRangeCache>
                  <c:ptCount val="28"/>
                  <c:pt idx="0">
                    <c:v> 20.3 </c:v>
                  </c:pt>
                  <c:pt idx="1">
                    <c:v> 24.4 </c:v>
                  </c:pt>
                  <c:pt idx="2">
                    <c:v> 22.7 </c:v>
                  </c:pt>
                  <c:pt idx="3">
                    <c:v> 27.3 </c:v>
                  </c:pt>
                  <c:pt idx="4">
                    <c:v> 26.0 </c:v>
                  </c:pt>
                  <c:pt idx="5">
                    <c:v> 29.4 </c:v>
                  </c:pt>
                  <c:pt idx="6">
                    <c:v> 28.7 </c:v>
                  </c:pt>
                  <c:pt idx="7">
                    <c:v> 33.4 </c:v>
                  </c:pt>
                  <c:pt idx="8">
                    <c:v> 30.1 </c:v>
                  </c:pt>
                  <c:pt idx="9">
                    <c:v> 31.8 </c:v>
                  </c:pt>
                  <c:pt idx="10">
                    <c:v> 28.5 </c:v>
                  </c:pt>
                  <c:pt idx="11">
                    <c:v> 32.8 </c:v>
                  </c:pt>
                  <c:pt idx="12">
                    <c:v> 30.3 </c:v>
                  </c:pt>
                  <c:pt idx="13">
                    <c:v> 31.4 </c:v>
                  </c:pt>
                  <c:pt idx="14">
                    <c:v> 30.9 </c:v>
                  </c:pt>
                  <c:pt idx="15">
                    <c:v> 30.2 </c:v>
                  </c:pt>
                  <c:pt idx="16">
                    <c:v> 32.2 </c:v>
                  </c:pt>
                  <c:pt idx="17">
                    <c:v> 31.6 </c:v>
                  </c:pt>
                  <c:pt idx="18">
                    <c:v> 33.6 </c:v>
                  </c:pt>
                  <c:pt idx="19">
                    <c:v> 35.5 </c:v>
                  </c:pt>
                  <c:pt idx="20">
                    <c:v> 35.6 </c:v>
                  </c:pt>
                  <c:pt idx="21">
                    <c:v> 37.5 </c:v>
                  </c:pt>
                  <c:pt idx="22">
                    <c:v> 38.7 </c:v>
                  </c:pt>
                  <c:pt idx="23">
                    <c:v> 40.0 </c:v>
                  </c:pt>
                  <c:pt idx="24">
                    <c:v> 39.2 </c:v>
                  </c:pt>
                  <c:pt idx="25">
                    <c:v> 40.4 </c:v>
                  </c:pt>
                  <c:pt idx="26">
                    <c:v> 41.4 </c:v>
                  </c:pt>
                  <c:pt idx="27">
                    <c:v> 42.5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7-092C-45EE-8DBA-8F64AE3C13AD}"/>
            </c:ext>
          </c:extLst>
        </c:ser>
        <c:ser>
          <c:idx val="3"/>
          <c:order val="3"/>
          <c:tx>
            <c:strRef>
              <c:f>패션시장규모분석3_세분시장!$A$8</c:f>
              <c:strCache>
                <c:ptCount val="1"/>
                <c:pt idx="0">
                  <c:v>스포츠복</c:v>
                </c:pt>
              </c:strCache>
            </c:strRef>
          </c:tx>
          <c:spPr>
            <a:solidFill>
              <a:srgbClr val="CDE7EF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8AF440A-5060-4581-8AC1-0C40C373D06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092C-45EE-8DBA-8F64AE3C13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34C8ECD-5BF1-4304-8BD2-12004FF9DD0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092C-45EE-8DBA-8F64AE3C1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914F64B-7C3D-4A37-ACED-E41CDCE16BE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092C-45EE-8DBA-8F64AE3C1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349069A-594D-46EC-A91A-B9DC207A1B1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092C-45EE-8DBA-8F64AE3C1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9E4001F-0E18-425F-BF6F-AD65AA07192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092C-45EE-8DBA-8F64AE3C1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76F475B-8E33-4F2E-92F0-D426EC36C18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092C-45EE-8DBA-8F64AE3C13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639182F-2DE8-4387-9C25-F57BA2969C1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092C-45EE-8DBA-8F64AE3C13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63AA520-4AF8-407F-8FB4-F2760F98BD1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092C-45EE-8DBA-8F64AE3C13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6D3C722-15B4-4CB4-AEB8-516AB35A71A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092C-45EE-8DBA-8F64AE3C13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1781794-7461-4A58-B245-D3E24CB6652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092C-45EE-8DBA-8F64AE3C13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0995659-1A67-4B6D-BB9F-9B222B33C33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092C-45EE-8DBA-8F64AE3C13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E1A56FC-82BC-4FB4-B46F-4D93A6461C6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092C-45EE-8DBA-8F64AE3C13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1A40897-A8ED-486D-86A8-85E2889725E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092C-45EE-8DBA-8F64AE3C13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D0A7227-BAE9-468E-9A55-F00529390E8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092C-45EE-8DBA-8F64AE3C13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04AF767-FF57-42BA-9880-1F2CD66DC15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092C-45EE-8DBA-8F64AE3C13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E6BE929-20AD-41CB-AEA9-72B48F80DFF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092C-45EE-8DBA-8F64AE3C13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D0E77B1-216A-4D1A-A895-1ED5819A5BF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092C-45EE-8DBA-8F64AE3C13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C6BF00D-5673-4A54-ACBC-8597FEDB5F2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092C-45EE-8DBA-8F64AE3C13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5D2D53C-05AC-4C4C-9289-BD01BF68A2B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092C-45EE-8DBA-8F64AE3C13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B6032FAA-D631-4B4E-A9DA-BCB40BA678A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092C-45EE-8DBA-8F64AE3C13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2FF59297-EBC7-42D2-A679-58FC9F57A32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092C-45EE-8DBA-8F64AE3C13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A3394E18-7CD6-432F-B27E-9B39E45D1EA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A73-468D-B85E-B68C486F7A7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557346A5-703B-41F8-B158-C40E487328E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A73-468D-B85E-B68C486F7A7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B596D252-8EF7-4E13-A3D3-C27985FD8A4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A73-468D-B85E-B68C486F7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패션시장규모분석3_세분시장!$D$4:$AA$4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numCache>
            </c:numRef>
          </c:cat>
          <c:val>
            <c:numRef>
              <c:f>패션시장규모분석3_세분시장!$D$8:$AA$8</c:f>
              <c:numCache>
                <c:formatCode>0_ </c:formatCode>
                <c:ptCount val="24"/>
                <c:pt idx="0">
                  <c:v>18094.254557113021</c:v>
                </c:pt>
                <c:pt idx="1">
                  <c:v>13105.582681439399</c:v>
                </c:pt>
                <c:pt idx="2">
                  <c:v>20100</c:v>
                </c:pt>
                <c:pt idx="3">
                  <c:v>17291.817922666716</c:v>
                </c:pt>
                <c:pt idx="4">
                  <c:v>23468.653852734486</c:v>
                </c:pt>
                <c:pt idx="5">
                  <c:v>21345.708340128058</c:v>
                </c:pt>
                <c:pt idx="6">
                  <c:v>28236.932020025786</c:v>
                </c:pt>
                <c:pt idx="7">
                  <c:v>29005.718221325318</c:v>
                </c:pt>
                <c:pt idx="8">
                  <c:v>25430.841690714347</c:v>
                </c:pt>
                <c:pt idx="9">
                  <c:v>29335.441999370287</c:v>
                </c:pt>
                <c:pt idx="10">
                  <c:v>38416.01991590223</c:v>
                </c:pt>
                <c:pt idx="11">
                  <c:v>41405.115331891211</c:v>
                </c:pt>
                <c:pt idx="12">
                  <c:v>52381.931168040064</c:v>
                </c:pt>
                <c:pt idx="13">
                  <c:v>56090</c:v>
                </c:pt>
                <c:pt idx="14">
                  <c:v>73542</c:v>
                </c:pt>
                <c:pt idx="15">
                  <c:v>79460.054590196683</c:v>
                </c:pt>
                <c:pt idx="16">
                  <c:v>75207.957975140584</c:v>
                </c:pt>
                <c:pt idx="17">
                  <c:v>71122.442964627233</c:v>
                </c:pt>
                <c:pt idx="18">
                  <c:v>74722.425429717434</c:v>
                </c:pt>
                <c:pt idx="19">
                  <c:v>66544.103046686054</c:v>
                </c:pt>
                <c:pt idx="20">
                  <c:v>59801.106093713839</c:v>
                </c:pt>
                <c:pt idx="21">
                  <c:v>57896.444662067937</c:v>
                </c:pt>
                <c:pt idx="22">
                  <c:v>65006.880915832066</c:v>
                </c:pt>
                <c:pt idx="23">
                  <c:v>67071.823737944098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패션시장규모분석3_세분시장!$B$8:$AC$8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패션시장규모분석3_세분시장!$B$19:$AC$19</c15:f>
                <c15:dlblRangeCache>
                  <c:ptCount val="28"/>
                  <c:pt idx="0">
                    <c:v> 8.0 </c:v>
                  </c:pt>
                  <c:pt idx="1">
                    <c:v> 9.0 </c:v>
                  </c:pt>
                  <c:pt idx="2">
                    <c:v> 8.5 </c:v>
                  </c:pt>
                  <c:pt idx="3">
                    <c:v> 6.4 </c:v>
                  </c:pt>
                  <c:pt idx="4">
                    <c:v> 9.2 </c:v>
                  </c:pt>
                  <c:pt idx="5">
                    <c:v> 7.8 </c:v>
                  </c:pt>
                  <c:pt idx="6">
                    <c:v> 10.4 </c:v>
                  </c:pt>
                  <c:pt idx="7">
                    <c:v> 10.4 </c:v>
                  </c:pt>
                  <c:pt idx="8">
                    <c:v> 11.6 </c:v>
                  </c:pt>
                  <c:pt idx="9">
                    <c:v> 10.6 </c:v>
                  </c:pt>
                  <c:pt idx="10">
                    <c:v> 9.7 </c:v>
                  </c:pt>
                  <c:pt idx="11">
                    <c:v> 9.9 </c:v>
                  </c:pt>
                  <c:pt idx="12">
                    <c:v> 11.1 </c:v>
                  </c:pt>
                  <c:pt idx="13">
                    <c:v> 11.5 </c:v>
                  </c:pt>
                  <c:pt idx="14">
                    <c:v> 14.1 </c:v>
                  </c:pt>
                  <c:pt idx="15">
                    <c:v> 14.5 </c:v>
                  </c:pt>
                  <c:pt idx="16">
                    <c:v> 18.5 </c:v>
                  </c:pt>
                  <c:pt idx="17">
                    <c:v> 19.2 </c:v>
                  </c:pt>
                  <c:pt idx="18">
                    <c:v> 17.4 </c:v>
                  </c:pt>
                  <c:pt idx="19">
                    <c:v> 16.7 </c:v>
                  </c:pt>
                  <c:pt idx="20">
                    <c:v> 17.3 </c:v>
                  </c:pt>
                  <c:pt idx="21">
                    <c:v> 16.0 </c:v>
                  </c:pt>
                  <c:pt idx="22">
                    <c:v> 14.8 </c:v>
                  </c:pt>
                  <c:pt idx="23">
                    <c:v> 13.3 </c:v>
                  </c:pt>
                  <c:pt idx="24">
                    <c:v> 13.8 </c:v>
                  </c:pt>
                  <c:pt idx="25">
                    <c:v> 13.9 </c:v>
                  </c:pt>
                  <c:pt idx="26">
                    <c:v> 14.1 </c:v>
                  </c:pt>
                  <c:pt idx="27">
                    <c:v> 14.2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092C-45EE-8DBA-8F64AE3C13AD}"/>
            </c:ext>
          </c:extLst>
        </c:ser>
        <c:ser>
          <c:idx val="4"/>
          <c:order val="4"/>
          <c:tx>
            <c:strRef>
              <c:f>패션시장규모분석3_세분시장!$A$9</c:f>
              <c:strCache>
                <c:ptCount val="1"/>
                <c:pt idx="0">
                  <c:v>내의</c:v>
                </c:pt>
              </c:strCache>
            </c:strRef>
          </c:tx>
          <c:spPr>
            <a:solidFill>
              <a:srgbClr val="E1DAEA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29FB06A-93EB-477B-B4F4-7E13EFBD4F4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092C-45EE-8DBA-8F64AE3C13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F2E85B6-957F-4DE3-BC20-A4560E92D79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092C-45EE-8DBA-8F64AE3C1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6CA8B1B-2348-4F4C-BADE-C59944A266A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092C-45EE-8DBA-8F64AE3C1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C12EDA3-4C99-4CB6-84B7-CBA8C20CD3E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092C-45EE-8DBA-8F64AE3C1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FFCA53C-B71F-4D9B-9316-F24DF924FB7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092C-45EE-8DBA-8F64AE3C1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E0CE42D-D59A-4E3B-88E4-33A7BF9383B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092C-45EE-8DBA-8F64AE3C13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0AD4003-8C1D-4E25-9A94-100E4F5F3A5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092C-45EE-8DBA-8F64AE3C13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6DEE25E-EB37-4BE1-802B-B791EF86821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092C-45EE-8DBA-8F64AE3C13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CB6C877-F7B9-44EB-868B-984BA6852FE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092C-45EE-8DBA-8F64AE3C13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BAF02CD-C922-46EB-B31B-C78593976A0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092C-45EE-8DBA-8F64AE3C13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F8D15DB-8837-43AB-BB01-E4416A19DCB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092C-45EE-8DBA-8F64AE3C13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D0282A6-C687-4D60-BAA2-C1814B45D17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092C-45EE-8DBA-8F64AE3C13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2AF0168-55E5-4FF6-8615-F69A5776B44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092C-45EE-8DBA-8F64AE3C13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F041535-5156-439C-BD60-D0D0F204CF8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092C-45EE-8DBA-8F64AE3C13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B4E9448-66D1-466F-8A9B-3587E10EBC8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092C-45EE-8DBA-8F64AE3C13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9A77187-0F15-4705-AB6D-DC63681C2ED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092C-45EE-8DBA-8F64AE3C13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D547CCB-6965-47CB-896E-AAC2C16C442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092C-45EE-8DBA-8F64AE3C13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DE45361-7B3D-4835-9F37-8C08154C0E2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092C-45EE-8DBA-8F64AE3C13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40E8D26-13D4-4E22-853E-9EB4CACE685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092C-45EE-8DBA-8F64AE3C13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F1F2672-DFD6-429E-923F-4262D39E959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092C-45EE-8DBA-8F64AE3C13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E09F81B-E958-4EE1-BFFD-6976F39D7E7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092C-45EE-8DBA-8F64AE3C13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AEECF71D-9881-4E2A-BF47-678D7EF0C25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A73-468D-B85E-B68C486F7A7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CD0D5408-734A-4794-B8A1-8D7CA99F036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4A73-468D-B85E-B68C486F7A7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1D401993-AE9E-4EB8-9B59-65521D64C5F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A73-468D-B85E-B68C486F7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패션시장규모분석3_세분시장!$D$4:$AA$4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numCache>
            </c:numRef>
          </c:cat>
          <c:val>
            <c:numRef>
              <c:f>패션시장규모분석3_세분시장!$D$9:$AA$9</c:f>
              <c:numCache>
                <c:formatCode>0_ </c:formatCode>
                <c:ptCount val="24"/>
                <c:pt idx="0">
                  <c:v>8783.3596043858925</c:v>
                </c:pt>
                <c:pt idx="1">
                  <c:v>6892.3593039540901</c:v>
                </c:pt>
                <c:pt idx="2">
                  <c:v>7360</c:v>
                </c:pt>
                <c:pt idx="3">
                  <c:v>8179.6923560155983</c:v>
                </c:pt>
                <c:pt idx="4">
                  <c:v>8673.6965229252946</c:v>
                </c:pt>
                <c:pt idx="5">
                  <c:v>10466.147508649134</c:v>
                </c:pt>
                <c:pt idx="6">
                  <c:v>9638.3856224249012</c:v>
                </c:pt>
                <c:pt idx="7">
                  <c:v>13349.845263222343</c:v>
                </c:pt>
                <c:pt idx="8">
                  <c:v>16797.03912752118</c:v>
                </c:pt>
                <c:pt idx="9">
                  <c:v>13694.69387058788</c:v>
                </c:pt>
                <c:pt idx="10">
                  <c:v>14818.807668727819</c:v>
                </c:pt>
                <c:pt idx="11">
                  <c:v>12344.982544011693</c:v>
                </c:pt>
                <c:pt idx="12">
                  <c:v>10604.846900637913</c:v>
                </c:pt>
                <c:pt idx="13">
                  <c:v>10142</c:v>
                </c:pt>
                <c:pt idx="14">
                  <c:v>15276</c:v>
                </c:pt>
                <c:pt idx="15">
                  <c:v>18867.952634221547</c:v>
                </c:pt>
                <c:pt idx="16">
                  <c:v>24257.748755935958</c:v>
                </c:pt>
                <c:pt idx="17">
                  <c:v>21436.728647791861</c:v>
                </c:pt>
                <c:pt idx="18">
                  <c:v>22069.693078541924</c:v>
                </c:pt>
                <c:pt idx="19">
                  <c:v>21074.353169294878</c:v>
                </c:pt>
                <c:pt idx="20">
                  <c:v>21076.076798710605</c:v>
                </c:pt>
                <c:pt idx="21">
                  <c:v>20668.317409584957</c:v>
                </c:pt>
                <c:pt idx="22">
                  <c:v>23387.044772831392</c:v>
                </c:pt>
                <c:pt idx="23">
                  <c:v>20867.334464031061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패션시장규모분석3_세분시장!$B$9:$AC$9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패션시장규모분석3_세분시장!$B$20:$AC$20</c15:f>
                <c15:dlblRangeCache>
                  <c:ptCount val="28"/>
                  <c:pt idx="0">
                    <c:v> 5.4 </c:v>
                  </c:pt>
                  <c:pt idx="1">
                    <c:v> 4.4 </c:v>
                  </c:pt>
                  <c:pt idx="2">
                    <c:v> 4.1 </c:v>
                  </c:pt>
                  <c:pt idx="3">
                    <c:v> 3.4 </c:v>
                  </c:pt>
                  <c:pt idx="4">
                    <c:v> 3.4 </c:v>
                  </c:pt>
                  <c:pt idx="5">
                    <c:v> 3.7 </c:v>
                  </c:pt>
                  <c:pt idx="6">
                    <c:v> 3.8 </c:v>
                  </c:pt>
                  <c:pt idx="7">
                    <c:v> 5.1 </c:v>
                  </c:pt>
                  <c:pt idx="8">
                    <c:v> 4.0 </c:v>
                  </c:pt>
                  <c:pt idx="9">
                    <c:v> 4.9 </c:v>
                  </c:pt>
                  <c:pt idx="10">
                    <c:v> 6.4 </c:v>
                  </c:pt>
                  <c:pt idx="11">
                    <c:v> 4.6 </c:v>
                  </c:pt>
                  <c:pt idx="12">
                    <c:v> 4.3 </c:v>
                  </c:pt>
                  <c:pt idx="13">
                    <c:v> 3.4 </c:v>
                  </c:pt>
                  <c:pt idx="14">
                    <c:v> 2.8 </c:v>
                  </c:pt>
                  <c:pt idx="15">
                    <c:v> 2.6 </c:v>
                  </c:pt>
                  <c:pt idx="16">
                    <c:v> 3.8 </c:v>
                  </c:pt>
                  <c:pt idx="17">
                    <c:v> 4.6 </c:v>
                  </c:pt>
                  <c:pt idx="18">
                    <c:v> 5.6 </c:v>
                  </c:pt>
                  <c:pt idx="19">
                    <c:v> 5.0 </c:v>
                  </c:pt>
                  <c:pt idx="20">
                    <c:v> 5.1 </c:v>
                  </c:pt>
                  <c:pt idx="21">
                    <c:v> 5.1 </c:v>
                  </c:pt>
                  <c:pt idx="22">
                    <c:v> 5.2 </c:v>
                  </c:pt>
                  <c:pt idx="23">
                    <c:v> 4.7 </c:v>
                  </c:pt>
                  <c:pt idx="24">
                    <c:v> 5.0 </c:v>
                  </c:pt>
                  <c:pt idx="25">
                    <c:v> 4.3 </c:v>
                  </c:pt>
                  <c:pt idx="26">
                    <c:v> 3.7 </c:v>
                  </c:pt>
                  <c:pt idx="27">
                    <c:v> 3.5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7-092C-45EE-8DBA-8F64AE3C13AD}"/>
            </c:ext>
          </c:extLst>
        </c:ser>
        <c:ser>
          <c:idx val="5"/>
          <c:order val="5"/>
          <c:tx>
            <c:strRef>
              <c:f>패션시장규모분석3_세분시장!$A$10</c:f>
              <c:strCache>
                <c:ptCount val="1"/>
                <c:pt idx="0">
                  <c:v>아동복</c:v>
                </c:pt>
              </c:strCache>
            </c:strRef>
          </c:tx>
          <c:spPr>
            <a:solidFill>
              <a:srgbClr val="CBBFDB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9A4160B-F97A-47B5-B7F6-65444E4F78D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092C-45EE-8DBA-8F64AE3C13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5BA2B67-78C9-40B9-A8FA-DA243A24600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092C-45EE-8DBA-8F64AE3C1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557C8A4-CD15-4EB1-BDEF-435EEE10157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092C-45EE-8DBA-8F64AE3C1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7C57E48-0327-465D-80B1-9CDFF8651D5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092C-45EE-8DBA-8F64AE3C1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92A9E5C-4EC6-4C9A-A43D-49E3D4CCC4E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092C-45EE-8DBA-8F64AE3C1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2537CEC-F7F6-4055-AB12-05497450621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092C-45EE-8DBA-8F64AE3C13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3848940-8D87-4A4F-BDA5-C853902004F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092C-45EE-8DBA-8F64AE3C13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9B555F1-C838-480B-B6F0-7FD0F1DD5A6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092C-45EE-8DBA-8F64AE3C13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69079D3-92F2-492C-8B4F-C0447958311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092C-45EE-8DBA-8F64AE3C13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47B0CAB-09B2-4F58-A8A5-4A0DA62207C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092C-45EE-8DBA-8F64AE3C13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77F4733-2288-475C-83EF-E86B6E68696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092C-45EE-8DBA-8F64AE3C13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6ACAA63-4D91-48B5-9AD9-1E81AB3B8E0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092C-45EE-8DBA-8F64AE3C13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6475B17-1D95-4D9D-AE86-455BA0C6D0A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092C-45EE-8DBA-8F64AE3C13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EB811C5-C359-4B12-B85C-64BD6B8194D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092C-45EE-8DBA-8F64AE3C13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74ECBE0-7936-4521-BEE4-B913681AB25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092C-45EE-8DBA-8F64AE3C13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2B1F8DC-D187-4693-9945-75DC30DD57D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092C-45EE-8DBA-8F64AE3C13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2FBAA1F-DF55-415F-B912-C47BAE770FB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092C-45EE-8DBA-8F64AE3C13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4E5E629-4537-47CD-9A6B-70365A25499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092C-45EE-8DBA-8F64AE3C13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413CD54-281F-438A-AC77-C617E1B6A06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092C-45EE-8DBA-8F64AE3C13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714DD92-93F2-4732-855B-5EED85BBE7A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092C-45EE-8DBA-8F64AE3C13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A51FCBAA-8958-4509-BB6C-73866810CAB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092C-45EE-8DBA-8F64AE3C13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8A4D3C86-5277-4FAF-8D5C-A30D2F2D795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A73-468D-B85E-B68C486F7A7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F5C3892A-3B77-4153-AEFD-AB717ED17D4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4A73-468D-B85E-B68C486F7A7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A4DCDFF4-684D-4EB5-9289-B9DC815F6A9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4A73-468D-B85E-B68C486F7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altLang="ko-KR" sz="1000" b="0" i="0" u="none" strike="noStrike" kern="1200" baseline="0">
                    <a:solidFill>
                      <a:schemeClr val="bg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패션시장규모분석3_세분시장!$D$4:$AA$4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numCache>
            </c:numRef>
          </c:cat>
          <c:val>
            <c:numRef>
              <c:f>패션시장규모분석3_세분시장!$D$10:$AA$10</c:f>
              <c:numCache>
                <c:formatCode>0_ </c:formatCode>
                <c:ptCount val="24"/>
                <c:pt idx="0">
                  <c:v>7539.4714923577703</c:v>
                </c:pt>
                <c:pt idx="1">
                  <c:v>6537.3212319708982</c:v>
                </c:pt>
                <c:pt idx="2">
                  <c:v>8560</c:v>
                </c:pt>
                <c:pt idx="3">
                  <c:v>8814.4231309527095</c:v>
                </c:pt>
                <c:pt idx="4">
                  <c:v>8220.7725935312192</c:v>
                </c:pt>
                <c:pt idx="5">
                  <c:v>6527.3588150109499</c:v>
                </c:pt>
                <c:pt idx="6">
                  <c:v>6710.9845348295603</c:v>
                </c:pt>
                <c:pt idx="7">
                  <c:v>7981.6566831622713</c:v>
                </c:pt>
                <c:pt idx="8">
                  <c:v>6941.6288956562476</c:v>
                </c:pt>
                <c:pt idx="9">
                  <c:v>8470.4858806387911</c:v>
                </c:pt>
                <c:pt idx="10">
                  <c:v>8484.5405431293948</c:v>
                </c:pt>
                <c:pt idx="11">
                  <c:v>7112.685595968328</c:v>
                </c:pt>
                <c:pt idx="12">
                  <c:v>8771.3661136120227</c:v>
                </c:pt>
                <c:pt idx="13">
                  <c:v>9876</c:v>
                </c:pt>
                <c:pt idx="14">
                  <c:v>10274</c:v>
                </c:pt>
                <c:pt idx="15">
                  <c:v>11658.886360630129</c:v>
                </c:pt>
                <c:pt idx="16">
                  <c:v>13086.516545149199</c:v>
                </c:pt>
                <c:pt idx="17">
                  <c:v>12345.909011306358</c:v>
                </c:pt>
                <c:pt idx="18">
                  <c:v>12206.046439807817</c:v>
                </c:pt>
                <c:pt idx="19">
                  <c:v>10659.180762279166</c:v>
                </c:pt>
                <c:pt idx="20">
                  <c:v>9119.7360308348998</c:v>
                </c:pt>
                <c:pt idx="21">
                  <c:v>11247.269345850893</c:v>
                </c:pt>
                <c:pt idx="22">
                  <c:v>11929.528365460854</c:v>
                </c:pt>
                <c:pt idx="23">
                  <c:v>11281.310612662801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패션시장규모분석3_세분시장!$B$10:$AC$10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패션시장규모분석3_세분시장!$B$21:$AC$21</c15:f>
                <c15:dlblRangeCache>
                  <c:ptCount val="28"/>
                  <c:pt idx="0">
                    <c:v> 2.4 </c:v>
                  </c:pt>
                  <c:pt idx="1">
                    <c:v> 3.1 </c:v>
                  </c:pt>
                  <c:pt idx="2">
                    <c:v> 3.6 </c:v>
                  </c:pt>
                  <c:pt idx="3">
                    <c:v> 3.2 </c:v>
                  </c:pt>
                  <c:pt idx="4">
                    <c:v> 3.9 </c:v>
                  </c:pt>
                  <c:pt idx="5">
                    <c:v> 4.0 </c:v>
                  </c:pt>
                  <c:pt idx="6">
                    <c:v> 3.6 </c:v>
                  </c:pt>
                  <c:pt idx="7">
                    <c:v> 3.2 </c:v>
                  </c:pt>
                  <c:pt idx="8">
                    <c:v> 2.8 </c:v>
                  </c:pt>
                  <c:pt idx="9">
                    <c:v> 2.9 </c:v>
                  </c:pt>
                  <c:pt idx="10">
                    <c:v> 2.6 </c:v>
                  </c:pt>
                  <c:pt idx="11">
                    <c:v> 2.9 </c:v>
                  </c:pt>
                  <c:pt idx="12">
                    <c:v> 2.5 </c:v>
                  </c:pt>
                  <c:pt idx="13">
                    <c:v> 2.0 </c:v>
                  </c:pt>
                  <c:pt idx="14">
                    <c:v> 2.4 </c:v>
                  </c:pt>
                  <c:pt idx="15">
                    <c:v> 2.6 </c:v>
                  </c:pt>
                  <c:pt idx="16">
                    <c:v> 2.6 </c:v>
                  </c:pt>
                  <c:pt idx="17">
                    <c:v> 2.8 </c:v>
                  </c:pt>
                  <c:pt idx="18">
                    <c:v> 3.0 </c:v>
                  </c:pt>
                  <c:pt idx="19">
                    <c:v> 2.9 </c:v>
                  </c:pt>
                  <c:pt idx="20">
                    <c:v> 2.8 </c:v>
                  </c:pt>
                  <c:pt idx="21">
                    <c:v> 2.6 </c:v>
                  </c:pt>
                  <c:pt idx="22">
                    <c:v> 2.3 </c:v>
                  </c:pt>
                  <c:pt idx="23">
                    <c:v> 2.6 </c:v>
                  </c:pt>
                  <c:pt idx="24">
                    <c:v> 2.5 </c:v>
                  </c:pt>
                  <c:pt idx="25">
                    <c:v> 2.3 </c:v>
                  </c:pt>
                  <c:pt idx="26">
                    <c:v> 2.1 </c:v>
                  </c:pt>
                  <c:pt idx="27">
                    <c:v> 1.8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8F-092C-45EE-8DBA-8F64AE3C13AD}"/>
            </c:ext>
          </c:extLst>
        </c:ser>
        <c:ser>
          <c:idx val="6"/>
          <c:order val="6"/>
          <c:tx>
            <c:strRef>
              <c:f>패션시장규모분석3_세분시장!$A$11</c:f>
              <c:strCache>
                <c:ptCount val="1"/>
                <c:pt idx="0">
                  <c:v>신발</c:v>
                </c:pt>
              </c:strCache>
            </c:strRef>
          </c:tx>
          <c:spPr>
            <a:solidFill>
              <a:srgbClr val="AB97C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E74EEB4-8CE4-495A-BED7-71F1002AF5D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092C-45EE-8DBA-8F64AE3C13AD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092C-45EE-8DBA-8F64AE3C1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8B1920B-097D-4C5A-B66A-30AE18D6EDC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092C-45EE-8DBA-8F64AE3C1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CECD696-68F3-410B-B2BD-A096BE05C1B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092C-45EE-8DBA-8F64AE3C1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D9E67E3-15A2-4803-8176-C750C30CAFA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092C-45EE-8DBA-8F64AE3C1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D16C547-8670-4753-BFDF-E7610709A57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092C-45EE-8DBA-8F64AE3C13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5FAEBA2-DB13-4036-874E-BF4F5DE598F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092C-45EE-8DBA-8F64AE3C13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39C2F42-30C0-47E0-8EE8-F8C66DB7C5C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092C-45EE-8DBA-8F64AE3C13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C41584F-D74C-4234-B39E-898ECC407D9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092C-45EE-8DBA-8F64AE3C13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BE6F96F-356B-49F6-9412-1AEE80EA856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092C-45EE-8DBA-8F64AE3C13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B3AFC2B-8AB9-4137-8C0C-8C8EE57D013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092C-45EE-8DBA-8F64AE3C13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2C8B4ED-CD52-4EFC-8B7D-2C651BB4261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092C-45EE-8DBA-8F64AE3C13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E9219CB-A9D6-459F-B8D8-48CB77B63B0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092C-45EE-8DBA-8F64AE3C13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637C56B-F891-42BE-A2F2-6A2DCA44211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092C-45EE-8DBA-8F64AE3C13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901890F-2F01-471D-871A-659E7987070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092C-45EE-8DBA-8F64AE3C13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0C409E9-EC1E-4A96-9912-5497B8D160E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092C-45EE-8DBA-8F64AE3C13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CABC535-E0ED-4EDB-B11F-CF5CCB5127F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092C-45EE-8DBA-8F64AE3C13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C96B0BB-9F06-4151-AFE2-EC6ECC0CC0A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092C-45EE-8DBA-8F64AE3C13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3C75DC1-74A6-47D3-A029-4D1765F9CFA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092C-45EE-8DBA-8F64AE3C13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5AE5E34A-1D8E-4E4B-96F5-992F57B4FD4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092C-45EE-8DBA-8F64AE3C13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EADDF840-0C87-43BB-98E2-8BC62958735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092C-45EE-8DBA-8F64AE3C13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1DB81D7E-531E-4D0F-8059-C31BC47C566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4A73-468D-B85E-B68C486F7A7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B5018277-4513-4215-A93B-CA99D8422DF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4A73-468D-B85E-B68C486F7A7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9EE66D5B-741E-4ABF-9875-B4A2225C688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4A73-468D-B85E-B68C486F7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altLang="ko-KR" sz="1000" b="0" i="0" u="none" strike="noStrike" kern="1200" baseline="0">
                    <a:solidFill>
                      <a:schemeClr val="bg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패션시장규모분석3_세분시장!$D$4:$AA$4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numCache>
            </c:numRef>
          </c:cat>
          <c:val>
            <c:numRef>
              <c:f>패션시장규모분석3_세분시장!$D$11:$AA$11</c:f>
              <c:numCache>
                <c:formatCode>0_ </c:formatCode>
                <c:ptCount val="24"/>
                <c:pt idx="0">
                  <c:v>19628.838061801431</c:v>
                </c:pt>
                <c:pt idx="1">
                  <c:v>20374.946212081461</c:v>
                </c:pt>
                <c:pt idx="2">
                  <c:v>18970</c:v>
                </c:pt>
                <c:pt idx="3">
                  <c:v>30343.060048428229</c:v>
                </c:pt>
                <c:pt idx="4">
                  <c:v>26401.824319795069</c:v>
                </c:pt>
                <c:pt idx="5">
                  <c:v>21582.027101485986</c:v>
                </c:pt>
                <c:pt idx="6">
                  <c:v>29305.100800450084</c:v>
                </c:pt>
                <c:pt idx="7">
                  <c:v>28667.471218830891</c:v>
                </c:pt>
                <c:pt idx="8">
                  <c:v>32345.448191475061</c:v>
                </c:pt>
                <c:pt idx="9">
                  <c:v>38676.420898930766</c:v>
                </c:pt>
                <c:pt idx="10">
                  <c:v>48279.016113485864</c:v>
                </c:pt>
                <c:pt idx="11">
                  <c:v>50933.052522280137</c:v>
                </c:pt>
                <c:pt idx="12">
                  <c:v>62701.36603678533</c:v>
                </c:pt>
                <c:pt idx="13">
                  <c:v>68679</c:v>
                </c:pt>
                <c:pt idx="14">
                  <c:v>66002</c:v>
                </c:pt>
                <c:pt idx="15">
                  <c:v>68802.960288699091</c:v>
                </c:pt>
                <c:pt idx="16">
                  <c:v>64191.419620378183</c:v>
                </c:pt>
                <c:pt idx="17">
                  <c:v>66343.534839329775</c:v>
                </c:pt>
                <c:pt idx="18">
                  <c:v>64076.486705068601</c:v>
                </c:pt>
                <c:pt idx="19">
                  <c:v>62429.503428722564</c:v>
                </c:pt>
                <c:pt idx="20">
                  <c:v>61051.044079794847</c:v>
                </c:pt>
                <c:pt idx="21">
                  <c:v>66680.957591643673</c:v>
                </c:pt>
                <c:pt idx="22">
                  <c:v>71624.670214047685</c:v>
                </c:pt>
                <c:pt idx="23">
                  <c:v>74028.812264082895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패션시장규모분석3_세분시장!$B$11:$AC$11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패션시장규모분석3_세분시장!$B$22:$AC$22</c15:f>
                <c15:dlblRangeCache>
                  <c:ptCount val="28"/>
                  <c:pt idx="0">
                    <c:v> 9.4 </c:v>
                  </c:pt>
                  <c:pt idx="1">
                    <c:v> 9.2 </c:v>
                  </c:pt>
                  <c:pt idx="2">
                    <c:v> 9.3 </c:v>
                  </c:pt>
                  <c:pt idx="3">
                    <c:v> 10.0 </c:v>
                  </c:pt>
                  <c:pt idx="4">
                    <c:v> 8.7 </c:v>
                  </c:pt>
                  <c:pt idx="5">
                    <c:v> 13.8 </c:v>
                  </c:pt>
                  <c:pt idx="6">
                    <c:v> 11.7 </c:v>
                  </c:pt>
                  <c:pt idx="7">
                    <c:v> 10.5 </c:v>
                  </c:pt>
                  <c:pt idx="8">
                    <c:v> 12.0 </c:v>
                  </c:pt>
                  <c:pt idx="9">
                    <c:v> 10.5 </c:v>
                  </c:pt>
                  <c:pt idx="10">
                    <c:v> 12.3 </c:v>
                  </c:pt>
                  <c:pt idx="11">
                    <c:v> 13.1 </c:v>
                  </c:pt>
                  <c:pt idx="12">
                    <c:v> 14.0 </c:v>
                  </c:pt>
                  <c:pt idx="13">
                    <c:v> 14.2 </c:v>
                  </c:pt>
                  <c:pt idx="14">
                    <c:v> 16.8 </c:v>
                  </c:pt>
                  <c:pt idx="15">
                    <c:v> 17.8 </c:v>
                  </c:pt>
                  <c:pt idx="16">
                    <c:v> 16.6 </c:v>
                  </c:pt>
                  <c:pt idx="17">
                    <c:v> 16.6 </c:v>
                  </c:pt>
                  <c:pt idx="18">
                    <c:v> 14.9 </c:v>
                  </c:pt>
                  <c:pt idx="19">
                    <c:v> 15.6 </c:v>
                  </c:pt>
                  <c:pt idx="20">
                    <c:v> 14.8 </c:v>
                  </c:pt>
                  <c:pt idx="21">
                    <c:v> 15.0 </c:v>
                  </c:pt>
                  <c:pt idx="22">
                    <c:v> 15.1 </c:v>
                  </c:pt>
                  <c:pt idx="23">
                    <c:v> 15.3 </c:v>
                  </c:pt>
                  <c:pt idx="24">
                    <c:v> 15.2 </c:v>
                  </c:pt>
                  <c:pt idx="25">
                    <c:v> 15.3 </c:v>
                  </c:pt>
                  <c:pt idx="26">
                    <c:v> 15.1 </c:v>
                  </c:pt>
                  <c:pt idx="27">
                    <c:v> 15.2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A7-092C-45EE-8DBA-8F64AE3C13AD}"/>
            </c:ext>
          </c:extLst>
        </c:ser>
        <c:ser>
          <c:idx val="7"/>
          <c:order val="7"/>
          <c:tx>
            <c:strRef>
              <c:f>패션시장규모분석3_세분시장!$A$12</c:f>
              <c:strCache>
                <c:ptCount val="1"/>
                <c:pt idx="0">
                  <c:v>가방</c:v>
                </c:pt>
              </c:strCache>
            </c:strRef>
          </c:tx>
          <c:spPr>
            <a:solidFill>
              <a:srgbClr val="7A5BA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BC5345F-EBE1-4B63-9FE7-D608D88B82F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092C-45EE-8DBA-8F64AE3C13AD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092C-45EE-8DBA-8F64AE3C13AD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C-092C-45EE-8DBA-8F64AE3C1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1683AFD-B771-426E-A3D1-0C508531BC7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092C-45EE-8DBA-8F64AE3C1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FF23898-E09C-4916-83BF-20A75AE705F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092C-45EE-8DBA-8F64AE3C1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350FB07-55F4-4CA9-8DEF-4939C3565F0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092C-45EE-8DBA-8F64AE3C13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FED095B-12E2-4C83-9A28-6918862AC6C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092C-45EE-8DBA-8F64AE3C13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168C227-80BB-4B1C-9884-37ACA6CBAAD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092C-45EE-8DBA-8F64AE3C13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23586A4-4590-47C2-B38C-9B93E567E16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092C-45EE-8DBA-8F64AE3C13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1C99AC7-E880-4B79-B7E0-52E1327F771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092C-45EE-8DBA-8F64AE3C13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8FFC2CF-DAFC-4D98-A3F1-9118E217FF5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092C-45EE-8DBA-8F64AE3C13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C0A92C8-9494-4B43-B34C-FCB7C6A5E75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092C-45EE-8DBA-8F64AE3C13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E750975-14FD-479C-98F8-3E70018CF9B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092C-45EE-8DBA-8F64AE3C13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3C3F0FF-FA37-46C8-A9D6-1B9EDBA69A1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092C-45EE-8DBA-8F64AE3C13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5361DE3-08F2-4ECF-AA44-D9CC5A7D5CA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092C-45EE-8DBA-8F64AE3C13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F9598D3-A5CC-4589-ADC5-EA448526500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092C-45EE-8DBA-8F64AE3C13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D251242-1D97-40FB-AEC3-19C30040FBA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092C-45EE-8DBA-8F64AE3C13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68A2AA3-28A3-437F-BCBD-C4B92459609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092C-45EE-8DBA-8F64AE3C13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9DE4736-E6F3-493E-A04B-C20F2B199D1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092C-45EE-8DBA-8F64AE3C13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CBEF66A-7311-4D36-9243-62A65C1932D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092C-45EE-8DBA-8F64AE3C13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EA9CD256-D20B-47E2-A52B-344FCA87ACF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092C-45EE-8DBA-8F64AE3C13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0623684F-4300-44E8-B3AA-9A3B86F628D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4A73-468D-B85E-B68C486F7A7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B44917C6-85C6-49CC-9992-B4B866F634B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4A73-468D-B85E-B68C486F7A7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274A91F4-E7D3-4F64-8C24-A90DD36B91B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4A73-468D-B85E-B68C486F7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altLang="ko-KR" sz="1000" b="0" i="0" u="none" strike="noStrike" kern="1200" baseline="0">
                    <a:solidFill>
                      <a:schemeClr val="bg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패션시장규모분석3_세분시장!$D$4:$AA$4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</c:numCache>
            </c:numRef>
          </c:cat>
          <c:val>
            <c:numRef>
              <c:f>패션시장규모분석3_세분시장!$D$12:$AA$12</c:f>
              <c:numCache>
                <c:formatCode>0_ </c:formatCode>
                <c:ptCount val="24"/>
                <c:pt idx="0">
                  <c:v>0</c:v>
                </c:pt>
                <c:pt idx="1">
                  <c:v>2311.8412514654119</c:v>
                </c:pt>
                <c:pt idx="2">
                  <c:v>4050</c:v>
                </c:pt>
                <c:pt idx="3">
                  <c:v>6192.4763384590551</c:v>
                </c:pt>
                <c:pt idx="4">
                  <c:v>7374.3487938876297</c:v>
                </c:pt>
                <c:pt idx="5">
                  <c:v>5973.6133253116823</c:v>
                </c:pt>
                <c:pt idx="6">
                  <c:v>7832.6908958681724</c:v>
                </c:pt>
                <c:pt idx="7">
                  <c:v>11739.07072300546</c:v>
                </c:pt>
                <c:pt idx="8">
                  <c:v>13984.044885415609</c:v>
                </c:pt>
                <c:pt idx="9">
                  <c:v>11130.138178017354</c:v>
                </c:pt>
                <c:pt idx="10">
                  <c:v>15339.758810861003</c:v>
                </c:pt>
                <c:pt idx="11">
                  <c:v>14996.439823018049</c:v>
                </c:pt>
                <c:pt idx="12">
                  <c:v>21828.610299072272</c:v>
                </c:pt>
                <c:pt idx="13">
                  <c:v>23887</c:v>
                </c:pt>
                <c:pt idx="14">
                  <c:v>23171</c:v>
                </c:pt>
                <c:pt idx="15">
                  <c:v>25100.762374902632</c:v>
                </c:pt>
                <c:pt idx="16">
                  <c:v>26339.815663388625</c:v>
                </c:pt>
                <c:pt idx="17">
                  <c:v>28073.994093250265</c:v>
                </c:pt>
                <c:pt idx="18">
                  <c:v>28815.747336782399</c:v>
                </c:pt>
                <c:pt idx="19">
                  <c:v>29344.552521343387</c:v>
                </c:pt>
                <c:pt idx="20">
                  <c:v>30637.67929460061</c:v>
                </c:pt>
                <c:pt idx="21">
                  <c:v>29384.55308519238</c:v>
                </c:pt>
                <c:pt idx="22">
                  <c:v>34865.148571789781</c:v>
                </c:pt>
                <c:pt idx="23">
                  <c:v>35838.798758598103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패션시장규모분석3_세분시장!$B$12:$AC$12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패션시장규모분석3_세분시장!$B$23:$AC$23</c15:f>
                <c15:dlblRangeCache>
                  <c:ptCount val="28"/>
                  <c:pt idx="0">
                    <c:v> - </c:v>
                  </c:pt>
                  <c:pt idx="1">
                    <c:v> - </c:v>
                  </c:pt>
                  <c:pt idx="2">
                    <c:v> - </c:v>
                  </c:pt>
                  <c:pt idx="3">
                    <c:v> 1.1 </c:v>
                  </c:pt>
                  <c:pt idx="4">
                    <c:v> 1.9 </c:v>
                  </c:pt>
                  <c:pt idx="5">
                    <c:v> 2.8 </c:v>
                  </c:pt>
                  <c:pt idx="6">
                    <c:v> 3.3 </c:v>
                  </c:pt>
                  <c:pt idx="7">
                    <c:v> 2.9 </c:v>
                  </c:pt>
                  <c:pt idx="8">
                    <c:v> 3.2 </c:v>
                  </c:pt>
                  <c:pt idx="9">
                    <c:v> 4.3 </c:v>
                  </c:pt>
                  <c:pt idx="10">
                    <c:v> 5.3 </c:v>
                  </c:pt>
                  <c:pt idx="11">
                    <c:v> 3.8 </c:v>
                  </c:pt>
                  <c:pt idx="12">
                    <c:v> 4.4 </c:v>
                  </c:pt>
                  <c:pt idx="13">
                    <c:v> 4.2 </c:v>
                  </c:pt>
                  <c:pt idx="14">
                    <c:v> 5.9 </c:v>
                  </c:pt>
                  <c:pt idx="15">
                    <c:v> 6.2 </c:v>
                  </c:pt>
                  <c:pt idx="16">
                    <c:v> 5.8 </c:v>
                  </c:pt>
                  <c:pt idx="17">
                    <c:v> 6.1 </c:v>
                  </c:pt>
                  <c:pt idx="18">
                    <c:v> 6.1 </c:v>
                  </c:pt>
                  <c:pt idx="19">
                    <c:v> 6.6 </c:v>
                  </c:pt>
                  <c:pt idx="20">
                    <c:v> 6.7 </c:v>
                  </c:pt>
                  <c:pt idx="21">
                    <c:v> 7.0 </c:v>
                  </c:pt>
                  <c:pt idx="22">
                    <c:v> 7.6 </c:v>
                  </c:pt>
                  <c:pt idx="23">
                    <c:v> 6.8 </c:v>
                  </c:pt>
                  <c:pt idx="24">
                    <c:v> 7.4 </c:v>
                  </c:pt>
                  <c:pt idx="25">
                    <c:v> 7.4 </c:v>
                  </c:pt>
                  <c:pt idx="26">
                    <c:v> 7.5 </c:v>
                  </c:pt>
                  <c:pt idx="27">
                    <c:v> 7.0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BF-092C-45EE-8DBA-8F64AE3C1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serLines>
          <c:spPr>
            <a:ln w="6350" cap="flat" cmpd="sng" algn="ctr">
              <a:solidFill>
                <a:schemeClr val="tx1"/>
              </a:solidFill>
              <a:prstDash val="solid"/>
              <a:round/>
            </a:ln>
            <a:effectLst/>
          </c:spPr>
        </c:serLines>
        <c:axId val="180668288"/>
        <c:axId val="180669824"/>
      </c:barChart>
      <c:catAx>
        <c:axId val="18066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ko-KR"/>
          </a:p>
        </c:txPr>
        <c:crossAx val="180669824"/>
        <c:crosses val="autoZero"/>
        <c:auto val="1"/>
        <c:lblAlgn val="ctr"/>
        <c:lblOffset val="100"/>
        <c:noMultiLvlLbl val="0"/>
      </c:catAx>
      <c:valAx>
        <c:axId val="180669824"/>
        <c:scaling>
          <c:orientation val="minMax"/>
          <c:max val="550000"/>
          <c:min val="0"/>
        </c:scaling>
        <c:delete val="0"/>
        <c:axPos val="l"/>
        <c:numFmt formatCode="0_ " sourceLinked="1"/>
        <c:majorTickMark val="none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ko-KR"/>
          </a:p>
        </c:txPr>
        <c:crossAx val="180668288"/>
        <c:crosses val="autoZero"/>
        <c:crossBetween val="between"/>
      </c:valAx>
      <c:spPr>
        <a:noFill/>
        <a:ln w="0">
          <a:noFill/>
        </a:ln>
        <a:effectLst/>
      </c:spPr>
    </c:plotArea>
    <c:legend>
      <c:legendPos val="r"/>
      <c:layout>
        <c:manualLayout>
          <c:xMode val="edge"/>
          <c:yMode val="edge"/>
          <c:x val="0.89546855986402352"/>
          <c:y val="8.2409126667063765E-2"/>
          <c:w val="9.5812506412738682E-2"/>
          <c:h val="0.7899147905245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Century Gothic" pitchFamily="34" charset="0"/>
        </a:defRPr>
      </a:pPr>
      <a:endParaRPr lang="ko-KR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+mn-ea"/>
                <a:ea typeface="+mn-ea"/>
              </a:defRPr>
            </a:pPr>
            <a:r>
              <a:rPr lang="en-US" sz="1400">
                <a:latin typeface="+mn-ea"/>
                <a:ea typeface="+mn-ea"/>
              </a:rPr>
              <a:t>| </a:t>
            </a:r>
            <a:r>
              <a:rPr lang="ko-KR" sz="1400">
                <a:latin typeface="+mn-ea"/>
                <a:ea typeface="+mn-ea"/>
              </a:rPr>
              <a:t>패션기업 매출액 및 순위 </a:t>
            </a:r>
            <a:r>
              <a:rPr lang="en-US" sz="1400">
                <a:latin typeface="+mn-ea"/>
                <a:ea typeface="+mn-ea"/>
              </a:rPr>
              <a:t>: 2023</a:t>
            </a:r>
            <a:r>
              <a:rPr lang="ko-KR" altLang="en-US" sz="1400">
                <a:latin typeface="+mn-ea"/>
                <a:ea typeface="+mn-ea"/>
              </a:rPr>
              <a:t>년</a:t>
            </a:r>
            <a:endParaRPr lang="ko-KR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"/>
          <c:y val="5.7621634332522646E-3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31439830269735991"/>
          <c:y val="4.4728781206878947E-2"/>
          <c:w val="0.67102078716861946"/>
          <c:h val="0.9419020675505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CC0D4"/>
            </a:solidFill>
          </c:spPr>
          <c:invertIfNegative val="0"/>
          <c:dLbls>
            <c:dLbl>
              <c:idx val="0"/>
              <c:layout>
                <c:manualLayout>
                  <c:x val="4.6463697185166785E-3"/>
                  <c:y val="2.0709494868497814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50-4ACF-9C7E-C38DEA483EE2}"/>
                </c:ext>
              </c:extLst>
            </c:dLbl>
            <c:dLbl>
              <c:idx val="1"/>
              <c:layout>
                <c:manualLayout>
                  <c:x val="-6.383029667254906E-3"/>
                  <c:y val="-8.765638861339428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50-4ACF-9C7E-C38DEA483EE2}"/>
                </c:ext>
              </c:extLst>
            </c:dLbl>
            <c:numFmt formatCode="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'경영분석_매출순위(그룹)_2000억원이상'!$R$5:$R$61</c:f>
              <c:strCache>
                <c:ptCount val="57"/>
                <c:pt idx="0">
                  <c:v>삼성물산(패션)</c:v>
                </c:pt>
                <c:pt idx="1">
                  <c:v>나이키코리아</c:v>
                </c:pt>
                <c:pt idx="2">
                  <c:v>LF(패션그룹) </c:v>
                </c:pt>
                <c:pt idx="3">
                  <c:v>샤넬코리아</c:v>
                </c:pt>
                <c:pt idx="4">
                  <c:v>F&amp;F</c:v>
                </c:pt>
                <c:pt idx="5">
                  <c:v>루이비통코리아</c:v>
                </c:pt>
                <c:pt idx="6">
                  <c:v>신성통상(내수그룹)</c:v>
                </c:pt>
                <c:pt idx="7">
                  <c:v>이랜드월드</c:v>
                </c:pt>
                <c:pt idx="8">
                  <c:v>한섬</c:v>
                </c:pt>
                <c:pt idx="9">
                  <c:v>신세계인터(패션그룹)</c:v>
                </c:pt>
                <c:pt idx="10">
                  <c:v>코오롱인더(패션)</c:v>
                </c:pt>
                <c:pt idx="11">
                  <c:v>크리스챤디올코리아</c:v>
                </c:pt>
                <c:pt idx="12">
                  <c:v>영원무역(내수그룹)</c:v>
                </c:pt>
                <c:pt idx="13">
                  <c:v>에프알엘코리아</c:v>
                </c:pt>
                <c:pt idx="14">
                  <c:v>무신사</c:v>
                </c:pt>
                <c:pt idx="15">
                  <c:v>케이투(패션그룹)</c:v>
                </c:pt>
                <c:pt idx="16">
                  <c:v>에르메스코리아</c:v>
                </c:pt>
                <c:pt idx="17">
                  <c:v>휠라코리아(내수그룹)</c:v>
                </c:pt>
                <c:pt idx="18">
                  <c:v>대명화학(패션그룹)</c:v>
                </c:pt>
                <c:pt idx="19">
                  <c:v>에이비씨마트코리아</c:v>
                </c:pt>
                <c:pt idx="20">
                  <c:v>데상트코리아</c:v>
                </c:pt>
                <c:pt idx="21">
                  <c:v>형지(패션그룹)</c:v>
                </c:pt>
                <c:pt idx="22">
                  <c:v>프라다코리아</c:v>
                </c:pt>
                <c:pt idx="23">
                  <c:v>랄프로렌코리아</c:v>
                </c:pt>
                <c:pt idx="24">
                  <c:v>더네이쳐홀딩스</c:v>
                </c:pt>
                <c:pt idx="25">
                  <c:v>파크랜드(내수그룹)</c:v>
                </c:pt>
                <c:pt idx="26">
                  <c:v>크리스에프(패션그룹)</c:v>
                </c:pt>
                <c:pt idx="27">
                  <c:v>LS네트웍스(패션그룹)</c:v>
                </c:pt>
                <c:pt idx="28">
                  <c:v>자라리테일코리아</c:v>
                </c:pt>
                <c:pt idx="29">
                  <c:v>블랙야크(패션그룹)</c:v>
                </c:pt>
                <c:pt idx="30">
                  <c:v>에이치앤엠코리아</c:v>
                </c:pt>
                <c:pt idx="31">
                  <c:v>버버리코리아</c:v>
                </c:pt>
                <c:pt idx="32">
                  <c:v>오케이몰</c:v>
                </c:pt>
                <c:pt idx="33">
                  <c:v>세정(그룹)</c:v>
                </c:pt>
                <c:pt idx="34">
                  <c:v>몽클레르코리아</c:v>
                </c:pt>
                <c:pt idx="35">
                  <c:v>대연</c:v>
                </c:pt>
                <c:pt idx="36">
                  <c:v>네파</c:v>
                </c:pt>
                <c:pt idx="37">
                  <c:v>동일(패션그룹)</c:v>
                </c:pt>
                <c:pt idx="38">
                  <c:v>대현</c:v>
                </c:pt>
                <c:pt idx="39">
                  <c:v>인동에프엔</c:v>
                </c:pt>
                <c:pt idx="40">
                  <c:v>바바패션</c:v>
                </c:pt>
                <c:pt idx="41">
                  <c:v>에이블리코퍼레이션</c:v>
                </c:pt>
                <c:pt idx="42">
                  <c:v>한세(내수그룹)</c:v>
                </c:pt>
                <c:pt idx="43">
                  <c:v>아이디룩</c:v>
                </c:pt>
                <c:pt idx="44">
                  <c:v>크락스코리아</c:v>
                </c:pt>
                <c:pt idx="45">
                  <c:v>금강(패션그룹)</c:v>
                </c:pt>
                <c:pt idx="46">
                  <c:v>난다</c:v>
                </c:pt>
                <c:pt idx="47">
                  <c:v>게스홀딩스코리아</c:v>
                </c:pt>
                <c:pt idx="48">
                  <c:v>한성에프아이</c:v>
                </c:pt>
                <c:pt idx="49">
                  <c:v>브랜드엑스코퍼레이션</c:v>
                </c:pt>
                <c:pt idx="50">
                  <c:v>DFD(패션그룹)</c:v>
                </c:pt>
                <c:pt idx="51">
                  <c:v>쌤소나이트코리아</c:v>
                </c:pt>
                <c:pt idx="52">
                  <c:v>신세계사이먼</c:v>
                </c:pt>
                <c:pt idx="53">
                  <c:v>서양네트웍스</c:v>
                </c:pt>
                <c:pt idx="54">
                  <c:v>신영와코루</c:v>
                </c:pt>
                <c:pt idx="55">
                  <c:v>안다르</c:v>
                </c:pt>
                <c:pt idx="56">
                  <c:v>윈윈스포츠</c:v>
                </c:pt>
              </c:strCache>
            </c:strRef>
          </c:cat>
          <c:val>
            <c:numRef>
              <c:f>'경영분석_매출순위(그룹)_2000억원이상'!$T$5:$T$61</c:f>
              <c:numCache>
                <c:formatCode>0_);[Red]\(0\)</c:formatCode>
                <c:ptCount val="57"/>
                <c:pt idx="0">
                  <c:v>20510.27</c:v>
                </c:pt>
                <c:pt idx="1">
                  <c:v>20109.315934869999</c:v>
                </c:pt>
                <c:pt idx="2">
                  <c:v>17120.289157470001</c:v>
                </c:pt>
                <c:pt idx="3">
                  <c:v>17038.13189488</c:v>
                </c:pt>
                <c:pt idx="4">
                  <c:v>16936.707091370001</c:v>
                </c:pt>
                <c:pt idx="5">
                  <c:v>16510.970156120002</c:v>
                </c:pt>
                <c:pt idx="6">
                  <c:v>15664.68950868</c:v>
                </c:pt>
                <c:pt idx="7">
                  <c:v>15497.74</c:v>
                </c:pt>
                <c:pt idx="8">
                  <c:v>15215.10782931</c:v>
                </c:pt>
                <c:pt idx="9">
                  <c:v>13466.277032460001</c:v>
                </c:pt>
                <c:pt idx="10">
                  <c:v>12739.172259999999</c:v>
                </c:pt>
                <c:pt idx="11">
                  <c:v>10455.846449999999</c:v>
                </c:pt>
                <c:pt idx="12">
                  <c:v>9828.1409566800012</c:v>
                </c:pt>
                <c:pt idx="13">
                  <c:v>9219.4123657599994</c:v>
                </c:pt>
                <c:pt idx="14">
                  <c:v>8829.6535346599994</c:v>
                </c:pt>
                <c:pt idx="15">
                  <c:v>8774.7873285700007</c:v>
                </c:pt>
                <c:pt idx="16">
                  <c:v>7972.4437126000003</c:v>
                </c:pt>
                <c:pt idx="17">
                  <c:v>7632.0212317899995</c:v>
                </c:pt>
                <c:pt idx="18">
                  <c:v>7271.5628655100008</c:v>
                </c:pt>
                <c:pt idx="19">
                  <c:v>6173.2905569300001</c:v>
                </c:pt>
                <c:pt idx="20">
                  <c:v>5312.3454793499996</c:v>
                </c:pt>
                <c:pt idx="21">
                  <c:v>5310.1436728199997</c:v>
                </c:pt>
                <c:pt idx="22">
                  <c:v>5135.53613726</c:v>
                </c:pt>
                <c:pt idx="23">
                  <c:v>4819.0046990999999</c:v>
                </c:pt>
                <c:pt idx="24">
                  <c:v>4706.01340979</c:v>
                </c:pt>
                <c:pt idx="25">
                  <c:v>4689.1097458599997</c:v>
                </c:pt>
                <c:pt idx="26">
                  <c:v>4437.9102729200004</c:v>
                </c:pt>
                <c:pt idx="27">
                  <c:v>4393.2875989999993</c:v>
                </c:pt>
                <c:pt idx="28">
                  <c:v>4142.2576438100004</c:v>
                </c:pt>
                <c:pt idx="29">
                  <c:v>3786.1154266099998</c:v>
                </c:pt>
                <c:pt idx="30">
                  <c:v>3561.7234406699999</c:v>
                </c:pt>
                <c:pt idx="31">
                  <c:v>3497.7245014599998</c:v>
                </c:pt>
                <c:pt idx="32">
                  <c:v>3407.9568309599999</c:v>
                </c:pt>
                <c:pt idx="33">
                  <c:v>3406.10423107</c:v>
                </c:pt>
                <c:pt idx="34">
                  <c:v>3322.7063847700001</c:v>
                </c:pt>
                <c:pt idx="35">
                  <c:v>3290.04414873</c:v>
                </c:pt>
                <c:pt idx="36">
                  <c:v>3120.1339165999998</c:v>
                </c:pt>
                <c:pt idx="37">
                  <c:v>2994.93593242</c:v>
                </c:pt>
                <c:pt idx="38">
                  <c:v>2953.0351109600001</c:v>
                </c:pt>
                <c:pt idx="39">
                  <c:v>2853.8276874600001</c:v>
                </c:pt>
                <c:pt idx="40">
                  <c:v>2643.3348932899999</c:v>
                </c:pt>
                <c:pt idx="41">
                  <c:v>2594.9240423000001</c:v>
                </c:pt>
                <c:pt idx="42">
                  <c:v>2546.3183792200002</c:v>
                </c:pt>
                <c:pt idx="43">
                  <c:v>2439.4331455400002</c:v>
                </c:pt>
                <c:pt idx="44">
                  <c:v>2323.0966753900002</c:v>
                </c:pt>
                <c:pt idx="45">
                  <c:v>2264.6272629300001</c:v>
                </c:pt>
                <c:pt idx="46">
                  <c:v>2248.7772619100001</c:v>
                </c:pt>
                <c:pt idx="47">
                  <c:v>2238.4568103400002</c:v>
                </c:pt>
                <c:pt idx="48">
                  <c:v>2211.9291243100001</c:v>
                </c:pt>
                <c:pt idx="49">
                  <c:v>2178.0229448599998</c:v>
                </c:pt>
                <c:pt idx="50" formatCode="0">
                  <c:v>2129.1799395100002</c:v>
                </c:pt>
                <c:pt idx="51" formatCode="0">
                  <c:v>2118.91064805</c:v>
                </c:pt>
                <c:pt idx="52" formatCode="0">
                  <c:v>2115.7146299999999</c:v>
                </c:pt>
                <c:pt idx="53" formatCode="0">
                  <c:v>2042.42812665</c:v>
                </c:pt>
                <c:pt idx="54" formatCode="0">
                  <c:v>2027.7516875399999</c:v>
                </c:pt>
                <c:pt idx="55" formatCode="0">
                  <c:v>2025.5870931300001</c:v>
                </c:pt>
                <c:pt idx="56" formatCode="0">
                  <c:v>2007.9816719400001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A50-4ACF-9C7E-C38DEA483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5"/>
        <c:axId val="198832896"/>
        <c:axId val="198834432"/>
      </c:barChart>
      <c:catAx>
        <c:axId val="198832896"/>
        <c:scaling>
          <c:orientation val="maxMin"/>
        </c:scaling>
        <c:delete val="0"/>
        <c:axPos val="l"/>
        <c:numFmt formatCode="General" sourceLinked="0"/>
        <c:majorTickMark val="cross"/>
        <c:minorTickMark val="none"/>
        <c:tickLblPos val="nextTo"/>
        <c:spPr>
          <a:ln/>
        </c:spPr>
        <c:txPr>
          <a:bodyPr/>
          <a:lstStyle/>
          <a:p>
            <a:pPr>
              <a:defRPr sz="1200"/>
            </a:pPr>
            <a:endParaRPr lang="ko-KR"/>
          </a:p>
        </c:txPr>
        <c:crossAx val="198834432"/>
        <c:crosses val="autoZero"/>
        <c:auto val="1"/>
        <c:lblAlgn val="ctr"/>
        <c:lblOffset val="100"/>
        <c:noMultiLvlLbl val="0"/>
      </c:catAx>
      <c:valAx>
        <c:axId val="198834432"/>
        <c:scaling>
          <c:orientation val="minMax"/>
          <c:max val="22000"/>
          <c:min val="0"/>
        </c:scaling>
        <c:delete val="0"/>
        <c:axPos val="t"/>
        <c:majorGridlines/>
        <c:numFmt formatCode="0_);[Red]\(0\)" sourceLinked="1"/>
        <c:majorTickMark val="none"/>
        <c:minorTickMark val="none"/>
        <c:tickLblPos val="none"/>
        <c:crossAx val="198832896"/>
        <c:crosses val="autoZero"/>
        <c:crossBetween val="between"/>
        <c:majorUnit val="1000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entury Gothic" panose="020B0502020202020204" pitchFamily="34" charset="0"/>
        </a:defRPr>
      </a:pPr>
      <a:endParaRPr lang="ko-K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'[1]분석2_2023매출순위(개별기업)'!$N$298:$O$298</c:f>
              <c:strCache>
                <c:ptCount val="1"/>
                <c:pt idx="0">
                  <c:v>패션제조기업 매출액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076-49E6-BB5B-A02ADD1763EC}"/>
              </c:ext>
            </c:extLst>
          </c:dPt>
          <c:dLbls>
            <c:dLbl>
              <c:idx val="0"/>
              <c:layout>
                <c:manualLayout>
                  <c:x val="0"/>
                  <c:y val="7.01134125854127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76-49E6-BB5B-A02ADD1763EC}"/>
                </c:ext>
              </c:extLst>
            </c:dLbl>
            <c:dLbl>
              <c:idx val="2"/>
              <c:layout>
                <c:manualLayout>
                  <c:x val="0"/>
                  <c:y val="2.4539694404894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76-49E6-BB5B-A02ADD1763EC}"/>
                </c:ext>
              </c:extLst>
            </c:dLbl>
            <c:numFmt formatCode="##&quot;조&quot;####&quot;억&quot;" sourceLinked="0"/>
            <c:spPr>
              <a:solidFill>
                <a:schemeClr val="bg1"/>
              </a:solidFill>
              <a:ln w="317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'[1]분석2_2023매출순위(개별기업)'!$P$297:$U$297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'[1]분석2_2023매출순위(개별기업)'!$P$298:$U$298</c:f>
              <c:numCache>
                <c:formatCode>General</c:formatCode>
                <c:ptCount val="6"/>
                <c:pt idx="0">
                  <c:v>317551.47958321974</c:v>
                </c:pt>
                <c:pt idx="1">
                  <c:v>352385.45702839043</c:v>
                </c:pt>
                <c:pt idx="2">
                  <c:v>327649.47608997021</c:v>
                </c:pt>
                <c:pt idx="3">
                  <c:v>373786.8318274598</c:v>
                </c:pt>
                <c:pt idx="4">
                  <c:v>429324.72592551011</c:v>
                </c:pt>
                <c:pt idx="5">
                  <c:v>440679.70447359997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76-49E6-BB5B-A02ADD1763EC}"/>
            </c:ext>
          </c:extLst>
        </c:ser>
        <c:ser>
          <c:idx val="2"/>
          <c:order val="2"/>
          <c:tx>
            <c:strRef>
              <c:f>'[1]분석2_2023매출순위(개별기업)'!$N$300:$O$300</c:f>
              <c:strCache>
                <c:ptCount val="1"/>
                <c:pt idx="0">
                  <c:v>패션유통기업 매출액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22013568877594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76-49E6-BB5B-A02ADD1763EC}"/>
                </c:ext>
              </c:extLst>
            </c:dLbl>
            <c:dLbl>
              <c:idx val="1"/>
              <c:layout>
                <c:manualLayout>
                  <c:x val="-2.7711424882449591E-17"/>
                  <c:y val="6.61992071111562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76-49E6-BB5B-A02ADD1763EC}"/>
                </c:ext>
              </c:extLst>
            </c:dLbl>
            <c:dLbl>
              <c:idx val="2"/>
              <c:layout>
                <c:manualLayout>
                  <c:x val="3.0230994553303134E-3"/>
                  <c:y val="7.28298932675113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76-49E6-BB5B-A02ADD1763EC}"/>
                </c:ext>
              </c:extLst>
            </c:dLbl>
            <c:dLbl>
              <c:idx val="3"/>
              <c:layout>
                <c:manualLayout>
                  <c:x val="3.0230994553303689E-3"/>
                  <c:y val="7.9355409304988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76-49E6-BB5B-A02ADD1763EC}"/>
                </c:ext>
              </c:extLst>
            </c:dLbl>
            <c:dLbl>
              <c:idx val="4"/>
              <c:layout>
                <c:manualLayout>
                  <c:x val="0"/>
                  <c:y val="8.05492695783422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76-49E6-BB5B-A02ADD1763EC}"/>
                </c:ext>
              </c:extLst>
            </c:dLbl>
            <c:dLbl>
              <c:idx val="5"/>
              <c:layout>
                <c:manualLayout>
                  <c:x val="-1.1084569952979836E-16"/>
                  <c:y val="7.7937682978064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76-49E6-BB5B-A02ADD1763EC}"/>
                </c:ext>
              </c:extLst>
            </c:dLbl>
            <c:numFmt formatCode="##&quot;조&quot;####&quot;억&quot;" sourceLinked="0"/>
            <c:spPr>
              <a:solidFill>
                <a:schemeClr val="bg1"/>
              </a:solidFill>
              <a:ln w="317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'[1]분석2_2023매출순위(개별기업)'!$P$297:$U$297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'[1]분석2_2023매출순위(개별기업)'!$P$300:$U$300</c:f>
              <c:numCache>
                <c:formatCode>General</c:formatCode>
                <c:ptCount val="6"/>
                <c:pt idx="0">
                  <c:v>29957.609122780003</c:v>
                </c:pt>
                <c:pt idx="1">
                  <c:v>32848.588727620008</c:v>
                </c:pt>
                <c:pt idx="2">
                  <c:v>33289.33368838999</c:v>
                </c:pt>
                <c:pt idx="3">
                  <c:v>37911.48571908001</c:v>
                </c:pt>
                <c:pt idx="4">
                  <c:v>44648.385445409986</c:v>
                </c:pt>
                <c:pt idx="5">
                  <c:v>47672.333718959999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076-49E6-BB5B-A02ADD176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overlap val="100"/>
        <c:axId val="181121408"/>
        <c:axId val="18112294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'[1]분석2_2023매출순위(개별기업)'!$N$302:$O$302</c15:sqref>
                        </c15:formulaRef>
                      </c:ext>
                    </c:extLst>
                    <c:strCache>
                      <c:ptCount val="1"/>
                      <c:pt idx="0">
                        <c:v>패션제조유통기업 매출액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'[1]분석2_2023매출순위(개별기업)'!$P$297:$U$297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'[1]분석2_2023매출순위(개별기업)'!$P$302:$U$302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347509.08870599972</c:v>
                      </c:pt>
                      <c:pt idx="1">
                        <c:v>385234.0457560104</c:v>
                      </c:pt>
                      <c:pt idx="2">
                        <c:v>360938.80977836018</c:v>
                      </c:pt>
                      <c:pt idx="3">
                        <c:v>411698.31754653988</c:v>
                      </c:pt>
                      <c:pt idx="4">
                        <c:v>473973.11137092009</c:v>
                      </c:pt>
                      <c:pt idx="5">
                        <c:v>488352.03819256008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0-7076-49E6-BB5B-A02ADD1763E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'[1]분석2_2023매출순위(개별기업)'!$N$299:$O$299</c:f>
              <c:strCache>
                <c:ptCount val="1"/>
                <c:pt idx="0">
                  <c:v>패션제조기업 매출증감률</c:v>
                </c:pt>
              </c:strCache>
            </c:strRef>
          </c:tx>
          <c:spPr>
            <a:ln w="28575" cap="rnd">
              <a:solidFill>
                <a:srgbClr val="64A0AE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4C866F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0"/>
                  <c:y val="1.4022682517082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76-49E6-BB5B-A02ADD1763EC}"/>
                </c:ext>
              </c:extLst>
            </c:dLbl>
            <c:dLbl>
              <c:idx val="4"/>
              <c:layout>
                <c:manualLayout>
                  <c:x val="-3.0230994553303134E-3"/>
                  <c:y val="-2.4539694404894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76-49E6-BB5B-A02ADD1763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Century Gothic" panose="020B0502020202020204" pitchFamily="34" charset="0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'[1]분석2_2023매출순위(개별기업)'!$P$297:$U$297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'[1]분석2_2023매출순위(개별기업)'!$P$299:$U$299</c:f>
              <c:numCache>
                <c:formatCode>General</c:formatCode>
                <c:ptCount val="6"/>
                <c:pt idx="0">
                  <c:v>2.1385811632763927</c:v>
                </c:pt>
                <c:pt idx="1">
                  <c:v>10.969552870888721</c:v>
                </c:pt>
                <c:pt idx="2">
                  <c:v>-7.0195805317888968</c:v>
                </c:pt>
                <c:pt idx="3">
                  <c:v>14.081315278776946</c:v>
                </c:pt>
                <c:pt idx="4">
                  <c:v>14.858172993019355</c:v>
                </c:pt>
                <c:pt idx="5">
                  <c:v>2.6448461647792443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7076-49E6-BB5B-A02ADD1763EC}"/>
            </c:ext>
          </c:extLst>
        </c:ser>
        <c:ser>
          <c:idx val="3"/>
          <c:order val="3"/>
          <c:tx>
            <c:strRef>
              <c:f>'[1]분석2_2023매출순위(개별기업)'!$N$301:$O$301</c:f>
              <c:strCache>
                <c:ptCount val="1"/>
                <c:pt idx="0">
                  <c:v>패션유통기업 매출증감률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Century Gothic" panose="020B0502020202020204" pitchFamily="34" charset="0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'[1]분석2_2023매출순위(개별기업)'!$P$297:$U$297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'[1]분석2_2023매출순위(개별기업)'!$P$301:$U$301</c:f>
              <c:numCache>
                <c:formatCode>General</c:formatCode>
                <c:ptCount val="6"/>
                <c:pt idx="0">
                  <c:v>12.5393569274621</c:v>
                </c:pt>
                <c:pt idx="1">
                  <c:v>9.6502347466763698</c:v>
                </c:pt>
                <c:pt idx="2">
                  <c:v>1.3417470212331868</c:v>
                </c:pt>
                <c:pt idx="3">
                  <c:v>13.884783858867216</c:v>
                </c:pt>
                <c:pt idx="4">
                  <c:v>17.770075739710308</c:v>
                </c:pt>
                <c:pt idx="5">
                  <c:v>6.7728054293190256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7076-49E6-BB5B-A02ADD1763EC}"/>
            </c:ext>
          </c:extLst>
        </c:ser>
        <c:ser>
          <c:idx val="5"/>
          <c:order val="4"/>
          <c:tx>
            <c:strRef>
              <c:f>'[1]분석2_2023매출순위(개별기업)'!$N$303:$O$303</c:f>
              <c:strCache>
                <c:ptCount val="1"/>
                <c:pt idx="0">
                  <c:v>패션제조유통기업 매출증감률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Century Gothic" panose="020B0502020202020204" pitchFamily="34" charset="0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'[1]분석2_2023매출순위(개별기업)'!$P$297:$U$297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'[1]분석2_2023매출순위(개별기업)'!$P$303:$U$303</c:f>
              <c:numCache>
                <c:formatCode>General</c:formatCode>
                <c:ptCount val="6"/>
                <c:pt idx="0">
                  <c:v>2.9588685770520673</c:v>
                </c:pt>
                <c:pt idx="1">
                  <c:v>10.855818819152329</c:v>
                </c:pt>
                <c:pt idx="2">
                  <c:v>-6.3066170410695479</c:v>
                </c:pt>
                <c:pt idx="3">
                  <c:v>14.063189214634283</c:v>
                </c:pt>
                <c:pt idx="4">
                  <c:v>15.126317298428221</c:v>
                </c:pt>
                <c:pt idx="5">
                  <c:v>3.0337009582780716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7076-49E6-BB5B-A02ADD176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820992"/>
        <c:axId val="181124480"/>
      </c:lineChart>
      <c:catAx>
        <c:axId val="18112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181122944"/>
        <c:crosses val="autoZero"/>
        <c:auto val="1"/>
        <c:lblAlgn val="ctr"/>
        <c:lblOffset val="100"/>
        <c:noMultiLvlLbl val="0"/>
      </c:catAx>
      <c:valAx>
        <c:axId val="181122944"/>
        <c:scaling>
          <c:orientation val="minMax"/>
          <c:max val="700000"/>
          <c:min val="15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181121408"/>
        <c:crosses val="autoZero"/>
        <c:crossBetween val="between"/>
      </c:valAx>
      <c:valAx>
        <c:axId val="181124480"/>
        <c:scaling>
          <c:orientation val="minMax"/>
          <c:max val="20"/>
          <c:min val="-4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198820992"/>
        <c:crosses val="max"/>
        <c:crossBetween val="between"/>
      </c:valAx>
      <c:catAx>
        <c:axId val="198820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1124480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7825593236308"/>
          <c:y val="0.19058303564332799"/>
          <c:w val="0.2396184387795034"/>
          <c:h val="0.749066481553379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나눔고딕" panose="020D0604000000000000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  <a:ea typeface="나눔고딕" panose="020D0604000000000000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'[1]분석2_2023매출순위(개별기업)'!$N$305:$O$305</c:f>
              <c:strCache>
                <c:ptCount val="1"/>
                <c:pt idx="0">
                  <c:v>패션제조기업 평균매출액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16-45F7-91EE-88CC6387F68C}"/>
              </c:ext>
            </c:extLst>
          </c:dPt>
          <c:dLbls>
            <c:numFmt formatCode="####&quot;억&quot;" sourceLinked="0"/>
            <c:spPr>
              <a:solidFill>
                <a:schemeClr val="bg1"/>
              </a:solidFill>
              <a:ln w="317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'[1]분석2_2023매출순위(개별기업)'!$P$304:$U$304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'[1]분석2_2023매출순위(개별기업)'!$P$305:$U$305</c:f>
              <c:numCache>
                <c:formatCode>General</c:formatCode>
                <c:ptCount val="6"/>
                <c:pt idx="0">
                  <c:v>1436.8845230009942</c:v>
                </c:pt>
                <c:pt idx="1">
                  <c:v>1505.920756531583</c:v>
                </c:pt>
                <c:pt idx="2">
                  <c:v>1353.9234549172322</c:v>
                </c:pt>
                <c:pt idx="3">
                  <c:v>1538.217414927818</c:v>
                </c:pt>
                <c:pt idx="4">
                  <c:v>1781.4303980311622</c:v>
                </c:pt>
                <c:pt idx="5">
                  <c:v>1828.5464915917012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16-45F7-91EE-88CC6387F68C}"/>
            </c:ext>
          </c:extLst>
        </c:ser>
        <c:ser>
          <c:idx val="2"/>
          <c:order val="2"/>
          <c:tx>
            <c:strRef>
              <c:f>'[1]분석2_2023매출순위(개별기업)'!$N$307:$O$307</c:f>
              <c:strCache>
                <c:ptCount val="1"/>
                <c:pt idx="0">
                  <c:v>패션유통기업 매출액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###&quot;억&quot;" sourceLinked="0"/>
            <c:spPr>
              <a:solidFill>
                <a:schemeClr val="bg1"/>
              </a:solidFill>
              <a:ln w="317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'[1]분석2_2023매출순위(개별기업)'!$P$304:$U$304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'[1]분석2_2023매출순위(개별기업)'!$P$307:$U$307</c:f>
              <c:numCache>
                <c:formatCode>General</c:formatCode>
                <c:ptCount val="6"/>
                <c:pt idx="0">
                  <c:v>881.10615067000003</c:v>
                </c:pt>
                <c:pt idx="1">
                  <c:v>912.4607979894447</c:v>
                </c:pt>
                <c:pt idx="2">
                  <c:v>832.23334220974971</c:v>
                </c:pt>
                <c:pt idx="3">
                  <c:v>972.08937741230795</c:v>
                </c:pt>
                <c:pt idx="4">
                  <c:v>1144.8303960361534</c:v>
                </c:pt>
                <c:pt idx="5">
                  <c:v>1222.3675312553846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D16-45F7-91EE-88CC6387F68C}"/>
            </c:ext>
          </c:extLst>
        </c:ser>
        <c:ser>
          <c:idx val="4"/>
          <c:order val="4"/>
          <c:tx>
            <c:strRef>
              <c:f>'[1]분석2_2023매출순위(개별기업)'!$N$309:$O$309</c:f>
              <c:strCache>
                <c:ptCount val="1"/>
                <c:pt idx="0">
                  <c:v>패션제조유통기업 매출액</c:v>
                </c:pt>
              </c:strCache>
            </c:strRef>
          </c:tx>
          <c:spPr>
            <a:solidFill>
              <a:srgbClr val="966093"/>
            </a:solidFill>
            <a:ln>
              <a:noFill/>
            </a:ln>
            <a:effectLst/>
          </c:spPr>
          <c:invertIfNegative val="0"/>
          <c:dLbls>
            <c:numFmt formatCode="####&quot;억&quot;" sourceLinked="0"/>
            <c:spPr>
              <a:solidFill>
                <a:schemeClr val="bg1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'[1]분석2_2023매출순위(개별기업)'!$P$304:$U$304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'[1]분석2_2023매출순위(개별기업)'!$P$309:$U$309</c:f>
              <c:numCache>
                <c:formatCode>General</c:formatCode>
                <c:ptCount val="6"/>
                <c:pt idx="0">
                  <c:v>1362.7807400235283</c:v>
                </c:pt>
                <c:pt idx="1">
                  <c:v>1426.7927620592977</c:v>
                </c:pt>
                <c:pt idx="2">
                  <c:v>1279.9248573700715</c:v>
                </c:pt>
                <c:pt idx="3">
                  <c:v>1459.9231118671628</c:v>
                </c:pt>
                <c:pt idx="4">
                  <c:v>1692.7611120390004</c:v>
                </c:pt>
                <c:pt idx="5">
                  <c:v>1744.1144221162861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4-AD16-45F7-91EE-88CC6387F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79262208"/>
        <c:axId val="179263744"/>
      </c:barChart>
      <c:lineChart>
        <c:grouping val="standard"/>
        <c:varyColors val="0"/>
        <c:ser>
          <c:idx val="1"/>
          <c:order val="1"/>
          <c:tx>
            <c:strRef>
              <c:f>'[1]분석2_2023매출순위(개별기업)'!$N$306:$O$306</c:f>
              <c:strCache>
                <c:ptCount val="1"/>
                <c:pt idx="0">
                  <c:v>패션제조기업 평균매출증감률</c:v>
                </c:pt>
              </c:strCache>
            </c:strRef>
          </c:tx>
          <c:spPr>
            <a:ln w="28575" cap="rnd">
              <a:solidFill>
                <a:srgbClr val="64A0AE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4C866F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0"/>
                  <c:y val="1.4022682517082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16-45F7-91EE-88CC6387F68C}"/>
                </c:ext>
              </c:extLst>
            </c:dLbl>
            <c:dLbl>
              <c:idx val="4"/>
              <c:layout>
                <c:manualLayout>
                  <c:x val="-3.0230994553303134E-3"/>
                  <c:y val="-2.4539694404894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16-45F7-91EE-88CC6387F6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Century Gothic" panose="020B0502020202020204" pitchFamily="34" charset="0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'[1]분석2_2023매출순위(개별기업)'!$P$304:$U$304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'[1]분석2_2023매출순위(개별기업)'!$P$306:$U$306</c:f>
              <c:numCache>
                <c:formatCode>General</c:formatCode>
                <c:ptCount val="6"/>
                <c:pt idx="0">
                  <c:v>1.6764156376507018</c:v>
                </c:pt>
                <c:pt idx="1">
                  <c:v>4.8045777113949066</c:v>
                </c:pt>
                <c:pt idx="2">
                  <c:v>-10.093313406771085</c:v>
                </c:pt>
                <c:pt idx="3">
                  <c:v>13.611844845530948</c:v>
                </c:pt>
                <c:pt idx="4">
                  <c:v>15.811352851882587</c:v>
                </c:pt>
                <c:pt idx="5">
                  <c:v>2.6448461647792518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D16-45F7-91EE-88CC6387F68C}"/>
            </c:ext>
          </c:extLst>
        </c:ser>
        <c:ser>
          <c:idx val="3"/>
          <c:order val="3"/>
          <c:tx>
            <c:strRef>
              <c:f>'[1]분석2_2023매출순위(개별기업)'!$N$308:$O$308</c:f>
              <c:strCache>
                <c:ptCount val="1"/>
                <c:pt idx="0">
                  <c:v>패션유통기업 매출증감률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Century Gothic" panose="020B0502020202020204" pitchFamily="34" charset="0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'[1]분석2_2023매출순위(개별기업)'!$P$304:$U$304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'[1]분석2_2023매출순위(개별기업)'!$P$308:$U$308</c:f>
              <c:numCache>
                <c:formatCode>General</c:formatCode>
                <c:ptCount val="6"/>
                <c:pt idx="0">
                  <c:v>-7.3205295891488635</c:v>
                </c:pt>
                <c:pt idx="1">
                  <c:v>3.5585550385276901</c:v>
                </c:pt>
                <c:pt idx="2">
                  <c:v>-8.7924276808901407</c:v>
                </c:pt>
                <c:pt idx="3">
                  <c:v>16.8049065219151</c:v>
                </c:pt>
                <c:pt idx="4">
                  <c:v>17.7700757397103</c:v>
                </c:pt>
                <c:pt idx="5">
                  <c:v>6.7728054293190372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D16-45F7-91EE-88CC6387F68C}"/>
            </c:ext>
          </c:extLst>
        </c:ser>
        <c:ser>
          <c:idx val="5"/>
          <c:order val="5"/>
          <c:tx>
            <c:strRef>
              <c:f>'[1]분석2_2023매출순위(개별기업)'!$N$310:$O$310</c:f>
              <c:strCache>
                <c:ptCount val="1"/>
                <c:pt idx="0">
                  <c:v>패션제조유통기업 매출증감률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Century Gothic" panose="020B0502020202020204" pitchFamily="34" charset="0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'[1]분석2_2023매출순위(개별기업)'!$P$304:$U$304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'[1]분석2_2023매출순위(개별기업)'!$P$310:$U$310</c:f>
              <c:numCache>
                <c:formatCode>General</c:formatCode>
                <c:ptCount val="6"/>
                <c:pt idx="0">
                  <c:v>0.13254669454475934</c:v>
                </c:pt>
                <c:pt idx="1">
                  <c:v>4.697162218088307</c:v>
                </c:pt>
                <c:pt idx="2">
                  <c:v>-10.293569507407014</c:v>
                </c:pt>
                <c:pt idx="3">
                  <c:v>14.063189214634292</c:v>
                </c:pt>
                <c:pt idx="4">
                  <c:v>15.948648136274135</c:v>
                </c:pt>
                <c:pt idx="5">
                  <c:v>3.0337009582780681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D16-45F7-91EE-88CC6387F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67072"/>
        <c:axId val="179265536"/>
      </c:lineChart>
      <c:catAx>
        <c:axId val="17926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179263744"/>
        <c:crosses val="autoZero"/>
        <c:auto val="1"/>
        <c:lblAlgn val="ctr"/>
        <c:lblOffset val="100"/>
        <c:noMultiLvlLbl val="0"/>
      </c:catAx>
      <c:valAx>
        <c:axId val="179263744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179262208"/>
        <c:crosses val="autoZero"/>
        <c:crossBetween val="between"/>
      </c:valAx>
      <c:valAx>
        <c:axId val="179265536"/>
        <c:scaling>
          <c:orientation val="minMax"/>
          <c:max val="20"/>
          <c:min val="-4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179267072"/>
        <c:crosses val="max"/>
        <c:crossBetween val="between"/>
      </c:valAx>
      <c:catAx>
        <c:axId val="1792670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9265536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7825593236308"/>
          <c:y val="0.19058303564332799"/>
          <c:w val="0.2396184387795034"/>
          <c:h val="0.749066481553379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나눔고딕" panose="020D0604000000000000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  <a:ea typeface="나눔고딕" panose="020D0604000000000000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+mn-ea"/>
                <a:ea typeface="+mn-ea"/>
              </a:defRPr>
            </a:pPr>
            <a:r>
              <a:rPr lang="en-US" altLang="ko-KR" sz="1400" b="0" i="0" baseline="0">
                <a:effectLst/>
                <a:latin typeface="+mn-ea"/>
                <a:ea typeface="+mn-ea"/>
              </a:rPr>
              <a:t>| </a:t>
            </a:r>
            <a:r>
              <a:rPr lang="ko-KR" altLang="en-US" sz="1400" b="0" i="0" baseline="0">
                <a:effectLst/>
                <a:latin typeface="+mn-ea"/>
                <a:ea typeface="+mn-ea"/>
              </a:rPr>
              <a:t>한국</a:t>
            </a:r>
            <a:r>
              <a:rPr lang="ko-KR" altLang="ko-KR" sz="1400" b="0" i="0" baseline="0">
                <a:effectLst/>
                <a:latin typeface="+mn-ea"/>
                <a:ea typeface="+mn-ea"/>
              </a:rPr>
              <a:t>패션시장 규모 및 성장률 추이</a:t>
            </a:r>
            <a:endParaRPr lang="ko-KR" altLang="ko-KR" sz="1400">
              <a:effectLst/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8.4979257625454187E-5"/>
          <c:y val="7.1208774778050866E-3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2.3548151777731764E-2"/>
          <c:y val="0.1004787037037037"/>
          <c:w val="0.95299325819566671"/>
          <c:h val="0.77861157407407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패션시장규모분석1_전체시장!$G$4</c:f>
              <c:strCache>
                <c:ptCount val="1"/>
                <c:pt idx="0">
                  <c:v>시장규모 (억원)</c:v>
                </c:pt>
              </c:strCache>
            </c:strRef>
          </c:tx>
          <c:spPr>
            <a:solidFill>
              <a:srgbClr val="C3CBE3"/>
            </a:solidFill>
          </c:spPr>
          <c:invertIfNegative val="0"/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A8B-4E96-8FA9-131621FC7160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A8B-4E96-8FA9-131621FC7160}"/>
              </c:ext>
            </c:extLst>
          </c:dPt>
          <c:dPt>
            <c:idx val="24"/>
            <c:invertIfNegative val="0"/>
            <c:bubble3D val="0"/>
            <c:spPr>
              <a:solidFill>
                <a:srgbClr val="AC547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8B-4E96-8FA9-131621FC7160}"/>
              </c:ext>
            </c:extLst>
          </c:dPt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8B-4E96-8FA9-131621FC7160}"/>
                </c:ext>
              </c:extLst>
            </c:dLbl>
            <c:dLbl>
              <c:idx val="1"/>
              <c:layout>
                <c:manualLayout>
                  <c:x val="0"/>
                  <c:y val="0.1332289272030651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8B-4E96-8FA9-131621FC7160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8B-4E96-8FA9-131621FC7160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8B-4E96-8FA9-131621FC7160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8B-4E96-8FA9-131621FC7160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8B-4E96-8FA9-131621FC7160}"/>
                </c:ext>
              </c:extLst>
            </c:dLbl>
            <c:dLbl>
              <c:idx val="6"/>
              <c:layout>
                <c:manualLayout>
                  <c:x val="-5.0284513339946867E-3"/>
                  <c:y val="0.115653735632183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8B-4E96-8FA9-131621FC7160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A8B-4E96-8FA9-131621FC7160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8B-4E96-8FA9-131621FC7160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8B-4E96-8FA9-131621FC7160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8B-4E96-8FA9-131621FC7160}"/>
                </c:ext>
              </c:extLst>
            </c:dLbl>
            <c:dLbl>
              <c:idx val="11"/>
              <c:layout>
                <c:manualLayout>
                  <c:x val="7.5536165516590544E-3"/>
                  <c:y val="0.376404629629629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8B-4E96-8FA9-131621FC7160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8B-4E96-8FA9-131621FC7160}"/>
                </c:ext>
              </c:extLst>
            </c:dLbl>
            <c:dLbl>
              <c:idx val="13"/>
              <c:layout>
                <c:manualLayout>
                  <c:x val="-1.3184133876255305E-3"/>
                  <c:y val="0.430530555555555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A8B-4E96-8FA9-131621FC7160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8B-4E96-8FA9-131621FC7160}"/>
                </c:ext>
              </c:extLst>
            </c:dLbl>
            <c:dLbl>
              <c:idx val="15"/>
              <c:layout>
                <c:manualLayout>
                  <c:x val="0"/>
                  <c:y val="0.475744907407407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8B-4E96-8FA9-131621FC7160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8B-4E96-8FA9-131621FC7160}"/>
                </c:ext>
              </c:extLst>
            </c:dLbl>
            <c:dLbl>
              <c:idx val="17"/>
              <c:layout>
                <c:manualLayout>
                  <c:x val="-2.4364874176277551E-3"/>
                  <c:y val="0.478862037037036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8B-4E96-8FA9-131621FC7160}"/>
                </c:ext>
              </c:extLst>
            </c:dLbl>
            <c:dLbl>
              <c:idx val="18"/>
              <c:layout>
                <c:manualLayout>
                  <c:x val="-2.5370040473309346E-3"/>
                  <c:y val="0.52131018518518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8B-4E96-8FA9-131621FC7160}"/>
                </c:ext>
              </c:extLst>
            </c:dLbl>
            <c:dLbl>
              <c:idx val="19"/>
              <c:layout>
                <c:manualLayout>
                  <c:x val="3.7099954470130154E-3"/>
                  <c:y val="0.48015208333333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A8B-4E96-8FA9-131621FC7160}"/>
                </c:ext>
              </c:extLst>
            </c:dLbl>
            <c:dLbl>
              <c:idx val="20"/>
              <c:layout>
                <c:manualLayout>
                  <c:x val="3.7768082758295272E-3"/>
                  <c:y val="0.495540740740740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A8B-4E96-8FA9-131621FC7160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A8B-4E96-8FA9-131621FC7160}"/>
                </c:ext>
              </c:extLst>
            </c:dLbl>
            <c:dLbl>
              <c:idx val="22"/>
              <c:layout>
                <c:manualLayout>
                  <c:x val="3.5875713467335021E-3"/>
                  <c:y val="0.48106712962962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8B-4E96-8FA9-131621FC7160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8B-4E96-8FA9-131621FC7160}"/>
                </c:ext>
              </c:extLst>
            </c:dLbl>
            <c:dLbl>
              <c:idx val="24"/>
              <c:layout>
                <c:manualLayout>
                  <c:x val="-5.0357443677727029E-3"/>
                  <c:y val="0.47374398148148139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 w="3175"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50">
                      <a:latin typeface="Century Gothic" pitchFamily="34" charset="0"/>
                    </a:defRPr>
                  </a:pPr>
                  <a:endParaRPr lang="ko-K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8B-4E96-8FA9-131621FC7160}"/>
                </c:ext>
              </c:extLst>
            </c:dLbl>
            <c:spPr>
              <a:solidFill>
                <a:schemeClr val="bg1"/>
              </a:solidFill>
              <a:ln w="3175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txPr>
              <a:bodyPr/>
              <a:lstStyle/>
              <a:p>
                <a:pPr>
                  <a:defRPr sz="1050">
                    <a:latin typeface="Century Gothic" pitchFamily="34" charset="0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패션시장규모분석1_전체시장!$F$6:$F$30</c:f>
              <c:strCache>
                <c:ptCount val="25"/>
                <c:pt idx="1">
                  <c:v>2000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패션시장규모분석1_전체시장!$F$6:$F$32</c15:sqref>
                  </c15:fullRef>
                </c:ext>
              </c:extLst>
            </c:strRef>
          </c:cat>
          <c:val>
            <c:numRef>
              <c:f>패션시장규모분석1_전체시장!$G$6:$G$30</c:f>
              <c:numCache>
                <c:formatCode>_(* #,##0_);_(* \(#,##0\);_(* "-"_);_(@_)</c:formatCode>
                <c:ptCount val="25"/>
                <c:pt idx="0">
                  <c:v>169088.72477461322</c:v>
                </c:pt>
                <c:pt idx="1">
                  <c:v>211967.05266405249</c:v>
                </c:pt>
                <c:pt idx="2">
                  <c:v>203677.49839336288</c:v>
                </c:pt>
                <c:pt idx="3">
                  <c:v>217880</c:v>
                </c:pt>
                <c:pt idx="4">
                  <c:v>220625.76367772711</c:v>
                </c:pt>
                <c:pt idx="5">
                  <c:v>225640.89232864973</c:v>
                </c:pt>
                <c:pt idx="6">
                  <c:v>204752.64318346977</c:v>
                </c:pt>
                <c:pt idx="7">
                  <c:v>243254.46172260644</c:v>
                </c:pt>
                <c:pt idx="8">
                  <c:v>274166.86573915952</c:v>
                </c:pt>
                <c:pt idx="9">
                  <c:v>263028.37211278739</c:v>
                </c:pt>
                <c:pt idx="10">
                  <c:v>295599.40858671867</c:v>
                </c:pt>
                <c:pt idx="11">
                  <c:v>345501.27409141173</c:v>
                </c:pt>
                <c:pt idx="12">
                  <c:v>358916.45885475422</c:v>
                </c:pt>
                <c:pt idx="13">
                  <c:v>372623.48220174044</c:v>
                </c:pt>
                <c:pt idx="14">
                  <c:v>386400</c:v>
                </c:pt>
                <c:pt idx="15" formatCode="_-* #,##0_-;\-* #,##0_-;_-* &quot;-&quot;??_-;_-@_-">
                  <c:v>397741</c:v>
                </c:pt>
                <c:pt idx="16" formatCode="_-* #,##0_-;\-* #,##0_-;_-* &quot;-&quot;??_-;_-@_-">
                  <c:v>414676</c:v>
                </c:pt>
                <c:pt idx="17" formatCode="_-* #,##0_-;\-* #,##0_-;_-* &quot;-&quot;??_-;_-@_-">
                  <c:v>431806.73999953602</c:v>
                </c:pt>
                <c:pt idx="18" formatCode="_-* #,##0_-;\-* #,##0_-;_-* &quot;-&quot;??_-;_-@_-">
                  <c:v>424703.69156583899</c:v>
                </c:pt>
                <c:pt idx="19" formatCode="_-* #,##0_-;\-* #,##0_-;_-* &quot;-&quot;??_-;_-@_-">
                  <c:v>432180.94246950699</c:v>
                </c:pt>
                <c:pt idx="20" formatCode="_-* #,##0_-;\-* #,##0_-;_-* &quot;-&quot;??_-;_-@_-">
                  <c:v>416440.63851031999</c:v>
                </c:pt>
                <c:pt idx="21" formatCode="_-* #,##0_-;\-* #,##0_-;_-* &quot;-&quot;??_-;_-@_-">
                  <c:v>403228.33769944002</c:v>
                </c:pt>
                <c:pt idx="22" formatCode="_-* #,##0_-;\-* #,##0_-;_-* &quot;-&quot;??_-;_-@_-">
                  <c:v>435292.36956894211</c:v>
                </c:pt>
                <c:pt idx="23" formatCode="_-* #,##0_-;\-* #,##0_-;_-* &quot;-&quot;??_-;_-@_-">
                  <c:v>470910.19504240196</c:v>
                </c:pt>
                <c:pt idx="24" formatCode="_-* #,##0_-;\-* #,##0_-;_-* &quot;-&quot;??_-;_-@_-">
                  <c:v>484166.97268138931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패션시장규모분석1_전체시장!$G$6:$G$32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패션시장규모분석1_전체시장!$G$31</c15:sqref>
                  <c15:spPr xmlns:c15="http://schemas.microsoft.com/office/drawing/2012/chart">
                    <a:solidFill>
                      <a:srgbClr val="683247"/>
                    </a:solidFill>
                  </c15:spPr>
                  <c15:invertIfNegative val="0"/>
                  <c15:bubble3D val="0"/>
                  <c15:dLbl>
                    <c:idx val="24"/>
                    <c:layout>
                      <c:manualLayout>
                        <c:x val="-2.5178721838863515E-3"/>
                        <c:y val="0.45258287037037037"/>
                      </c:manualLayout>
                    </c:layout>
                    <c:spPr>
                      <a:solidFill>
                        <a:schemeClr val="bg2"/>
                      </a:solidFill>
                      <a:ln w="3175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ln>
                    </c:spPr>
                    <c:txPr>
                      <a:bodyPr/>
                      <a:lstStyle/>
                      <a:p>
                        <a:pPr>
                          <a:defRPr sz="1050">
                            <a:latin typeface="Century Gothic" pitchFamily="34" charset="0"/>
                          </a:defRPr>
                        </a:pPr>
                        <a:endParaRPr lang="ko-KR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7A8B-4E96-8FA9-131621FC7160}"/>
                      </c:ext>
                    </c:extLst>
                  </c15:dLbl>
                </c15:categoryFilterException>
                <c15:categoryFilterException>
                  <c15:sqref>패션시장규모분석1_전체시장!$G$32</c15:sqref>
                  <c15:spPr xmlns:c15="http://schemas.microsoft.com/office/drawing/2012/chart">
                    <a:solidFill>
                      <a:srgbClr val="311721"/>
                    </a:solidFill>
                  </c15:spPr>
                  <c15:invertIfNegative val="0"/>
                  <c15:bubble3D val="0"/>
                  <c15:dLbl>
                    <c:idx val="24"/>
                    <c:layout>
                      <c:manualLayout>
                        <c:x val="1.2558490924265378E-3"/>
                        <c:y val="0.30207013888888884"/>
                      </c:manualLayout>
                    </c:layout>
                    <c:spPr>
                      <a:solidFill>
                        <a:schemeClr val="bg1">
                          <a:lumMod val="75000"/>
                        </a:schemeClr>
                      </a:solidFill>
                      <a:ln w="3175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ln>
                    </c:spPr>
                    <c:txPr>
                      <a:bodyPr/>
                      <a:lstStyle/>
                      <a:p>
                        <a:pPr>
                          <a:defRPr sz="1050">
                            <a:solidFill>
                              <a:schemeClr val="bg1"/>
                            </a:solidFill>
                            <a:latin typeface="Century Gothic" pitchFamily="34" charset="0"/>
                          </a:defRPr>
                        </a:pPr>
                        <a:endParaRPr lang="ko-KR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80AA-468E-94DF-D34E7D2BFA8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D-7A8B-4E96-8FA9-131621FC7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78891008"/>
        <c:axId val="178814976"/>
      </c:barChart>
      <c:lineChart>
        <c:grouping val="stacked"/>
        <c:varyColors val="0"/>
        <c:ser>
          <c:idx val="1"/>
          <c:order val="1"/>
          <c:tx>
            <c:strRef>
              <c:f>패션시장규모분석1_전체시장!$H$4</c:f>
              <c:strCache>
                <c:ptCount val="1"/>
                <c:pt idx="0">
                  <c:v>성장률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8943587705000953E-2"/>
                  <c:y val="2.6419300766283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A8B-4E96-8FA9-131621FC7160}"/>
                </c:ext>
              </c:extLst>
            </c:dLbl>
            <c:dLbl>
              <c:idx val="2"/>
              <c:layout>
                <c:manualLayout>
                  <c:x val="-2.4613747645951038E-2"/>
                  <c:y val="1.2346359537647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A8B-4E96-8FA9-131621FC7160}"/>
                </c:ext>
              </c:extLst>
            </c:dLbl>
            <c:dLbl>
              <c:idx val="6"/>
              <c:layout>
                <c:manualLayout>
                  <c:x val="-5.3325485856664051E-2"/>
                  <c:y val="-1.014638949477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A8B-4E96-8FA9-131621FC7160}"/>
                </c:ext>
              </c:extLst>
            </c:dLbl>
            <c:dLbl>
              <c:idx val="9"/>
              <c:layout>
                <c:manualLayout>
                  <c:x val="-4.9740487522135717E-2"/>
                  <c:y val="-2.7231719711763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A8B-4E96-8FA9-131621FC7160}"/>
                </c:ext>
              </c:extLst>
            </c:dLbl>
            <c:dLbl>
              <c:idx val="22"/>
              <c:layout>
                <c:manualLayout>
                  <c:x val="-2.2464804305146226E-2"/>
                  <c:y val="-4.0603687739463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A8B-4E96-8FA9-131621FC7160}"/>
                </c:ext>
              </c:extLst>
            </c:dLbl>
            <c:dLbl>
              <c:idx val="23"/>
              <c:layout>
                <c:manualLayout>
                  <c:x val="-2.2416312985281843E-2"/>
                  <c:y val="-5.24224537037037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A8B-4E96-8FA9-131621FC7160}"/>
                </c:ext>
              </c:extLst>
            </c:dLbl>
            <c:dLbl>
              <c:idx val="24"/>
              <c:layout>
                <c:manualLayout>
                  <c:x val="-2.4961830098450658E-2"/>
                  <c:y val="-7.184166666666672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 w="3175"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A8B-4E96-8FA9-131621FC71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>
                    <a:solidFill>
                      <a:schemeClr val="tx1"/>
                    </a:solidFill>
                    <a:latin typeface="Century Gothic" pitchFamily="34" charset="0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패션시장규모분석1_전체시장!$F$6:$F$30</c:f>
              <c:strCache>
                <c:ptCount val="25"/>
                <c:pt idx="1">
                  <c:v>2000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패션시장규모분석1_전체시장!$F$6:$F$32</c15:sqref>
                  </c15:fullRef>
                </c:ext>
              </c:extLst>
            </c:strRef>
          </c:cat>
          <c:val>
            <c:numRef>
              <c:f>패션시장규모분석1_전체시장!$H$6:$H$30</c:f>
              <c:numCache>
                <c:formatCode>0.0%</c:formatCode>
                <c:ptCount val="25"/>
                <c:pt idx="0">
                  <c:v>-2.8450015982987224E-3</c:v>
                </c:pt>
                <c:pt idx="1">
                  <c:v>0.25358478483171443</c:v>
                </c:pt>
                <c:pt idx="2">
                  <c:v>-3.9107748900145151E-2</c:v>
                </c:pt>
                <c:pt idx="3">
                  <c:v>6.9730341931084544E-2</c:v>
                </c:pt>
                <c:pt idx="4">
                  <c:v>1.2602183209689328E-2</c:v>
                </c:pt>
                <c:pt idx="5">
                  <c:v>2.2731382624235706E-2</c:v>
                </c:pt>
                <c:pt idx="6">
                  <c:v>-9.2572977041572205E-2</c:v>
                </c:pt>
                <c:pt idx="7">
                  <c:v>0.18804064231120521</c:v>
                </c:pt>
                <c:pt idx="8">
                  <c:v>0.12707846671196446</c:v>
                </c:pt>
                <c:pt idx="9">
                  <c:v>-4.0626694974035336E-2</c:v>
                </c:pt>
                <c:pt idx="10">
                  <c:v>0.12383088642606478</c:v>
                </c:pt>
                <c:pt idx="11">
                  <c:v>0.16881585028629575</c:v>
                </c:pt>
                <c:pt idx="12">
                  <c:v>3.8828177402880255E-2</c:v>
                </c:pt>
                <c:pt idx="13">
                  <c:v>3.8190010540957532E-2</c:v>
                </c:pt>
                <c:pt idx="14">
                  <c:v>3.6971684438290124E-2</c:v>
                </c:pt>
                <c:pt idx="15">
                  <c:v>2.9350414078674947E-2</c:v>
                </c:pt>
                <c:pt idx="16">
                  <c:v>4.2577959023585701E-2</c:v>
                </c:pt>
                <c:pt idx="17">
                  <c:v>4.1311144121039117E-2</c:v>
                </c:pt>
                <c:pt idx="18">
                  <c:v>-1.6449600656313651E-2</c:v>
                </c:pt>
                <c:pt idx="19">
                  <c:v>1.7605806241288227E-2</c:v>
                </c:pt>
                <c:pt idx="20">
                  <c:v>-3.6420634073418404E-2</c:v>
                </c:pt>
                <c:pt idx="21">
                  <c:v>-3.1726732669853375E-2</c:v>
                </c:pt>
                <c:pt idx="22">
                  <c:v>7.951829986066633E-2</c:v>
                </c:pt>
                <c:pt idx="23">
                  <c:v>8.1825062793384556E-2</c:v>
                </c:pt>
                <c:pt idx="24">
                  <c:v>2.815139230059284E-2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패션시장규모분석1_전체시장!$H$6:$H$32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패션시장규모분석1_전체시장!$H$31</c15:sqref>
                  <c15:dLbl>
                    <c:idx val="24"/>
                    <c:layout>
                      <c:manualLayout>
                        <c:x val="-1.9955524860865444E-2"/>
                        <c:y val="-5.420277777777778E-2"/>
                      </c:manualLayout>
                    </c:layout>
                    <c:spPr>
                      <a:solidFill>
                        <a:schemeClr val="bg2"/>
                      </a:solidFill>
                      <a:ln w="3175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  <c:txPr>
                      <a:bodyPr/>
                      <a:lstStyle/>
                      <a:p>
                        <a:pPr>
                          <a:defRPr sz="1050">
                            <a:solidFill>
                              <a:schemeClr val="tx1"/>
                            </a:solidFill>
                            <a:latin typeface="Century Gothic" pitchFamily="34" charset="0"/>
                          </a:defRPr>
                        </a:pPr>
                        <a:endParaRPr lang="ko-KR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25-7A8B-4E96-8FA9-131621FC7160}"/>
                      </c:ext>
                    </c:extLst>
                  </c15:dLbl>
                </c15:categoryFilterException>
                <c15:categoryFilterException>
                  <c15:sqref>패션시장규모분석1_전체시장!$H$32</c15:sqref>
                  <c15:dLbl>
                    <c:idx val="24"/>
                    <c:layout>
                      <c:manualLayout>
                        <c:x val="-1.5562640170558336E-2"/>
                        <c:y val="3.9871296296296294E-2"/>
                      </c:manualLayout>
                    </c:layout>
                    <c:spPr>
                      <a:solidFill>
                        <a:schemeClr val="bg1">
                          <a:lumMod val="75000"/>
                        </a:schemeClr>
                      </a:solidFill>
                      <a:ln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  <c:txPr>
                      <a:bodyPr/>
                      <a:lstStyle/>
                      <a:p>
                        <a:pPr>
                          <a:defRPr sz="1050">
                            <a:solidFill>
                              <a:schemeClr val="bg1"/>
                            </a:solidFill>
                            <a:latin typeface="Century Gothic" pitchFamily="34" charset="0"/>
                          </a:defRPr>
                        </a:pPr>
                        <a:endParaRPr lang="ko-KR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80AA-468E-94DF-D34E7D2BFA8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6-7A8B-4E96-8FA9-131621FC7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818048"/>
        <c:axId val="178816512"/>
      </c:lineChart>
      <c:catAx>
        <c:axId val="17889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Century Gothic" pitchFamily="34" charset="0"/>
              </a:defRPr>
            </a:pPr>
            <a:endParaRPr lang="ko-KR"/>
          </a:p>
        </c:txPr>
        <c:crossAx val="178814976"/>
        <c:crosses val="autoZero"/>
        <c:auto val="1"/>
        <c:lblAlgn val="ctr"/>
        <c:lblOffset val="100"/>
        <c:noMultiLvlLbl val="0"/>
      </c:catAx>
      <c:valAx>
        <c:axId val="178814976"/>
        <c:scaling>
          <c:orientation val="minMax"/>
          <c:min val="15000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one"/>
        <c:spPr>
          <a:noFill/>
          <a:ln w="6350">
            <a:noFill/>
          </a:ln>
        </c:spPr>
        <c:crossAx val="178891008"/>
        <c:crosses val="autoZero"/>
        <c:crossBetween val="between"/>
      </c:valAx>
      <c:valAx>
        <c:axId val="17881651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spPr>
          <a:ln>
            <a:noFill/>
          </a:ln>
        </c:spPr>
        <c:crossAx val="178818048"/>
        <c:crosses val="max"/>
        <c:crossBetween val="between"/>
      </c:valAx>
      <c:catAx>
        <c:axId val="178818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88165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644698681732579"/>
          <c:y val="2.8218076935771753E-2"/>
          <c:w val="0.25139869281045873"/>
          <c:h val="5.9163723586562224E-2"/>
        </c:manualLayout>
      </c:layout>
      <c:overlay val="0"/>
      <c:txPr>
        <a:bodyPr/>
        <a:lstStyle/>
        <a:p>
          <a:pPr>
            <a:defRPr sz="1050"/>
          </a:pPr>
          <a:endParaRPr lang="ko-KR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+mn-ea"/>
                <a:ea typeface="+mn-ea"/>
              </a:defRPr>
            </a:pPr>
            <a:r>
              <a:rPr lang="en-US" altLang="ko-KR" sz="1400" b="0" i="0" baseline="0">
                <a:effectLst/>
                <a:latin typeface="+mn-ea"/>
                <a:ea typeface="+mn-ea"/>
              </a:rPr>
              <a:t>| </a:t>
            </a:r>
            <a:r>
              <a:rPr lang="ko-KR" altLang="en-US" sz="1400" b="0" i="0" baseline="0">
                <a:effectLst/>
                <a:latin typeface="+mn-ea"/>
                <a:ea typeface="+mn-ea"/>
              </a:rPr>
              <a:t>한국</a:t>
            </a:r>
            <a:r>
              <a:rPr lang="ko-KR" altLang="ko-KR" sz="1400" b="0" i="0" baseline="0">
                <a:effectLst/>
                <a:latin typeface="+mn-ea"/>
                <a:ea typeface="+mn-ea"/>
              </a:rPr>
              <a:t>패션시장 규모 및 성장률 추이</a:t>
            </a:r>
            <a:endParaRPr lang="ko-KR" altLang="ko-KR" sz="1400">
              <a:effectLst/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8.4979257625454187E-5"/>
          <c:y val="7.1208774778050866E-3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2.3548151777731764E-2"/>
          <c:y val="0.1004787037037037"/>
          <c:w val="0.95299325819566671"/>
          <c:h val="0.77861157407407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패션시장규모분석1_전체시장!$G$4</c:f>
              <c:strCache>
                <c:ptCount val="1"/>
                <c:pt idx="0">
                  <c:v>시장규모 (억원)</c:v>
                </c:pt>
              </c:strCache>
            </c:strRef>
          </c:tx>
          <c:spPr>
            <a:solidFill>
              <a:srgbClr val="C3CBE3"/>
            </a:solidFill>
          </c:spPr>
          <c:invertIfNegative val="0"/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A8B-4E96-8FA9-131621FC7160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A8B-4E96-8FA9-131621FC7160}"/>
              </c:ext>
            </c:extLst>
          </c:dPt>
          <c:dPt>
            <c:idx val="24"/>
            <c:invertIfNegative val="0"/>
            <c:bubble3D val="0"/>
            <c:spPr>
              <a:solidFill>
                <a:srgbClr val="AC547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8B-4E96-8FA9-131621FC7160}"/>
              </c:ext>
            </c:extLst>
          </c:dPt>
          <c:dPt>
            <c:idx val="25"/>
            <c:invertIfNegative val="0"/>
            <c:bubble3D val="0"/>
            <c:spPr>
              <a:solidFill>
                <a:srgbClr val="683247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7A8B-4E96-8FA9-131621FC7160}"/>
              </c:ext>
            </c:extLst>
          </c:dPt>
          <c:dPt>
            <c:idx val="26"/>
            <c:invertIfNegative val="0"/>
            <c:bubble3D val="0"/>
            <c:spPr>
              <a:solidFill>
                <a:srgbClr val="311721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0AA-468E-94DF-D34E7D2BFA87}"/>
              </c:ext>
            </c:extLst>
          </c:dPt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8B-4E96-8FA9-131621FC7160}"/>
                </c:ext>
              </c:extLst>
            </c:dLbl>
            <c:dLbl>
              <c:idx val="1"/>
              <c:layout>
                <c:manualLayout>
                  <c:x val="0"/>
                  <c:y val="0.1332289272030651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8B-4E96-8FA9-131621FC7160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8B-4E96-8FA9-131621FC7160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8B-4E96-8FA9-131621FC7160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8B-4E96-8FA9-131621FC7160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8B-4E96-8FA9-131621FC7160}"/>
                </c:ext>
              </c:extLst>
            </c:dLbl>
            <c:dLbl>
              <c:idx val="6"/>
              <c:layout>
                <c:manualLayout>
                  <c:x val="-5.0284513339946867E-3"/>
                  <c:y val="0.115653735632183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8B-4E96-8FA9-131621FC7160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A8B-4E96-8FA9-131621FC7160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8B-4E96-8FA9-131621FC7160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8B-4E96-8FA9-131621FC7160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8B-4E96-8FA9-131621FC7160}"/>
                </c:ext>
              </c:extLst>
            </c:dLbl>
            <c:dLbl>
              <c:idx val="11"/>
              <c:layout>
                <c:manualLayout>
                  <c:x val="7.5536165516590544E-3"/>
                  <c:y val="0.376404629629629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8B-4E96-8FA9-131621FC7160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8B-4E96-8FA9-131621FC7160}"/>
                </c:ext>
              </c:extLst>
            </c:dLbl>
            <c:dLbl>
              <c:idx val="13"/>
              <c:layout>
                <c:manualLayout>
                  <c:x val="-1.3184133876255305E-3"/>
                  <c:y val="0.430530555555555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A8B-4E96-8FA9-131621FC7160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8B-4E96-8FA9-131621FC7160}"/>
                </c:ext>
              </c:extLst>
            </c:dLbl>
            <c:dLbl>
              <c:idx val="15"/>
              <c:layout>
                <c:manualLayout>
                  <c:x val="0"/>
                  <c:y val="0.475744907407407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8B-4E96-8FA9-131621FC7160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8B-4E96-8FA9-131621FC7160}"/>
                </c:ext>
              </c:extLst>
            </c:dLbl>
            <c:dLbl>
              <c:idx val="17"/>
              <c:layout>
                <c:manualLayout>
                  <c:x val="-2.4364874176277551E-3"/>
                  <c:y val="0.478862037037036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8B-4E96-8FA9-131621FC7160}"/>
                </c:ext>
              </c:extLst>
            </c:dLbl>
            <c:dLbl>
              <c:idx val="18"/>
              <c:layout>
                <c:manualLayout>
                  <c:x val="-2.5370040473309346E-3"/>
                  <c:y val="0.52131018518518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8B-4E96-8FA9-131621FC7160}"/>
                </c:ext>
              </c:extLst>
            </c:dLbl>
            <c:dLbl>
              <c:idx val="19"/>
              <c:layout>
                <c:manualLayout>
                  <c:x val="3.7099954470130154E-3"/>
                  <c:y val="0.48015208333333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A8B-4E96-8FA9-131621FC7160}"/>
                </c:ext>
              </c:extLst>
            </c:dLbl>
            <c:dLbl>
              <c:idx val="20"/>
              <c:layout>
                <c:manualLayout>
                  <c:x val="3.7768082758295272E-3"/>
                  <c:y val="0.495540740740740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A8B-4E96-8FA9-131621FC7160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A8B-4E96-8FA9-131621FC7160}"/>
                </c:ext>
              </c:extLst>
            </c:dLbl>
            <c:dLbl>
              <c:idx val="22"/>
              <c:layout>
                <c:manualLayout>
                  <c:x val="3.5875713467335021E-3"/>
                  <c:y val="0.48106712962962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8B-4E96-8FA9-131621FC7160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8B-4E96-8FA9-131621FC7160}"/>
                </c:ext>
              </c:extLst>
            </c:dLbl>
            <c:dLbl>
              <c:idx val="24"/>
              <c:layout>
                <c:manualLayout>
                  <c:x val="-5.0357443677727029E-3"/>
                  <c:y val="0.47374398148148139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 w="3175"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50">
                      <a:latin typeface="Century Gothic" pitchFamily="34" charset="0"/>
                    </a:defRPr>
                  </a:pPr>
                  <a:endParaRPr lang="ko-K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8B-4E96-8FA9-131621FC7160}"/>
                </c:ext>
              </c:extLst>
            </c:dLbl>
            <c:dLbl>
              <c:idx val="25"/>
              <c:layout>
                <c:manualLayout>
                  <c:x val="-2.5178721838863515E-3"/>
                  <c:y val="0.45258287037037037"/>
                </c:manualLayout>
              </c:layout>
              <c:spPr>
                <a:solidFill>
                  <a:schemeClr val="bg2"/>
                </a:solidFill>
                <a:ln w="3175"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50">
                      <a:latin typeface="Century Gothic" pitchFamily="34" charset="0"/>
                    </a:defRPr>
                  </a:pPr>
                  <a:endParaRPr lang="ko-K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8B-4E96-8FA9-131621FC7160}"/>
                </c:ext>
              </c:extLst>
            </c:dLbl>
            <c:dLbl>
              <c:idx val="26"/>
              <c:layout>
                <c:manualLayout>
                  <c:x val="1.2558490924265378E-3"/>
                  <c:y val="0.30207013888888884"/>
                </c:manualLayout>
              </c:layout>
              <c:spPr>
                <a:solidFill>
                  <a:schemeClr val="bg1">
                    <a:lumMod val="75000"/>
                  </a:schemeClr>
                </a:solidFill>
                <a:ln w="3175"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AA-468E-94DF-D34E7D2BFA87}"/>
                </c:ext>
              </c:extLst>
            </c:dLbl>
            <c:spPr>
              <a:solidFill>
                <a:schemeClr val="bg1"/>
              </a:solidFill>
              <a:ln w="3175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txPr>
              <a:bodyPr/>
              <a:lstStyle/>
              <a:p>
                <a:pPr>
                  <a:defRPr sz="1050">
                    <a:latin typeface="Century Gothic" pitchFamily="34" charset="0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패션시장규모분석1_전체시장!$F$6:$F$32</c:f>
              <c:strCache>
                <c:ptCount val="27"/>
                <c:pt idx="1">
                  <c:v>2000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(전망)</c:v>
                </c:pt>
                <c:pt idx="26">
                  <c:v>2025
(예측)</c:v>
                </c:pt>
              </c:strCache>
            </c:strRef>
          </c:cat>
          <c:val>
            <c:numRef>
              <c:f>패션시장규모분석1_전체시장!$G$6:$G$32</c:f>
              <c:numCache>
                <c:formatCode>_(* #,##0_);_(* \(#,##0\);_(* "-"_);_(@_)</c:formatCode>
                <c:ptCount val="27"/>
                <c:pt idx="0">
                  <c:v>169088.72477461322</c:v>
                </c:pt>
                <c:pt idx="1">
                  <c:v>211967.05266405249</c:v>
                </c:pt>
                <c:pt idx="2">
                  <c:v>203677.49839336288</c:v>
                </c:pt>
                <c:pt idx="3">
                  <c:v>217880</c:v>
                </c:pt>
                <c:pt idx="4">
                  <c:v>220625.76367772711</c:v>
                </c:pt>
                <c:pt idx="5">
                  <c:v>225640.89232864973</c:v>
                </c:pt>
                <c:pt idx="6">
                  <c:v>204752.64318346977</c:v>
                </c:pt>
                <c:pt idx="7">
                  <c:v>243254.46172260644</c:v>
                </c:pt>
                <c:pt idx="8">
                  <c:v>274166.86573915952</c:v>
                </c:pt>
                <c:pt idx="9">
                  <c:v>263028.37211278739</c:v>
                </c:pt>
                <c:pt idx="10">
                  <c:v>295599.40858671867</c:v>
                </c:pt>
                <c:pt idx="11">
                  <c:v>345501.27409141173</c:v>
                </c:pt>
                <c:pt idx="12">
                  <c:v>358916.45885475422</c:v>
                </c:pt>
                <c:pt idx="13">
                  <c:v>372623.48220174044</c:v>
                </c:pt>
                <c:pt idx="14">
                  <c:v>386400</c:v>
                </c:pt>
                <c:pt idx="15" formatCode="_-* #,##0_-;\-* #,##0_-;_-* &quot;-&quot;??_-;_-@_-">
                  <c:v>397741</c:v>
                </c:pt>
                <c:pt idx="16" formatCode="_-* #,##0_-;\-* #,##0_-;_-* &quot;-&quot;??_-;_-@_-">
                  <c:v>414676</c:v>
                </c:pt>
                <c:pt idx="17" formatCode="_-* #,##0_-;\-* #,##0_-;_-* &quot;-&quot;??_-;_-@_-">
                  <c:v>431806.73999953602</c:v>
                </c:pt>
                <c:pt idx="18" formatCode="_-* #,##0_-;\-* #,##0_-;_-* &quot;-&quot;??_-;_-@_-">
                  <c:v>424703.69156583899</c:v>
                </c:pt>
                <c:pt idx="19" formatCode="_-* #,##0_-;\-* #,##0_-;_-* &quot;-&quot;??_-;_-@_-">
                  <c:v>432180.94246950699</c:v>
                </c:pt>
                <c:pt idx="20" formatCode="_-* #,##0_-;\-* #,##0_-;_-* &quot;-&quot;??_-;_-@_-">
                  <c:v>416440.63851031999</c:v>
                </c:pt>
                <c:pt idx="21" formatCode="_-* #,##0_-;\-* #,##0_-;_-* &quot;-&quot;??_-;_-@_-">
                  <c:v>403228.33769944002</c:v>
                </c:pt>
                <c:pt idx="22" formatCode="_-* #,##0_-;\-* #,##0_-;_-* &quot;-&quot;??_-;_-@_-">
                  <c:v>435292.36956894211</c:v>
                </c:pt>
                <c:pt idx="23" formatCode="_-* #,##0_-;\-* #,##0_-;_-* &quot;-&quot;??_-;_-@_-">
                  <c:v>470910.19504240196</c:v>
                </c:pt>
                <c:pt idx="24" formatCode="_-* #,##0_-;\-* #,##0_-;_-* &quot;-&quot;??_-;_-@_-">
                  <c:v>484166.97268138931</c:v>
                </c:pt>
                <c:pt idx="25" formatCode="_-* #,##0_-;\-* #,##0_-;_-* &quot;-&quot;??_-;_-@_-">
                  <c:v>495544.00152022496</c:v>
                </c:pt>
                <c:pt idx="26" formatCode="_-* #,##0_-;\-* #,##0_-;_-* &quot;-&quot;??_-;_-@_-">
                  <c:v>508885.96221031959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7A8B-4E96-8FA9-131621FC7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78946432"/>
        <c:axId val="178947968"/>
      </c:barChart>
      <c:lineChart>
        <c:grouping val="stacked"/>
        <c:varyColors val="0"/>
        <c:ser>
          <c:idx val="1"/>
          <c:order val="1"/>
          <c:tx>
            <c:strRef>
              <c:f>패션시장규모분석1_전체시장!$H$4</c:f>
              <c:strCache>
                <c:ptCount val="1"/>
                <c:pt idx="0">
                  <c:v>성장률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8943587705000953E-2"/>
                  <c:y val="2.6419300766283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A8B-4E96-8FA9-131621FC7160}"/>
                </c:ext>
              </c:extLst>
            </c:dLbl>
            <c:dLbl>
              <c:idx val="2"/>
              <c:layout>
                <c:manualLayout>
                  <c:x val="-2.4613747645951038E-2"/>
                  <c:y val="1.2346359537647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A8B-4E96-8FA9-131621FC7160}"/>
                </c:ext>
              </c:extLst>
            </c:dLbl>
            <c:dLbl>
              <c:idx val="6"/>
              <c:layout>
                <c:manualLayout>
                  <c:x val="-5.3325485856664051E-2"/>
                  <c:y val="-1.014638949477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A8B-4E96-8FA9-131621FC7160}"/>
                </c:ext>
              </c:extLst>
            </c:dLbl>
            <c:dLbl>
              <c:idx val="9"/>
              <c:layout>
                <c:manualLayout>
                  <c:x val="-4.9740487522135717E-2"/>
                  <c:y val="-2.7231719711763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A8B-4E96-8FA9-131621FC7160}"/>
                </c:ext>
              </c:extLst>
            </c:dLbl>
            <c:dLbl>
              <c:idx val="22"/>
              <c:layout>
                <c:manualLayout>
                  <c:x val="-2.2464804305146226E-2"/>
                  <c:y val="-4.0603687739463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A8B-4E96-8FA9-131621FC7160}"/>
                </c:ext>
              </c:extLst>
            </c:dLbl>
            <c:dLbl>
              <c:idx val="23"/>
              <c:layout>
                <c:manualLayout>
                  <c:x val="-2.2416312985281843E-2"/>
                  <c:y val="-5.24224537037037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A8B-4E96-8FA9-131621FC7160}"/>
                </c:ext>
              </c:extLst>
            </c:dLbl>
            <c:dLbl>
              <c:idx val="24"/>
              <c:layout>
                <c:manualLayout>
                  <c:x val="-2.4961830098450658E-2"/>
                  <c:y val="-7.184166666666672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 w="3175"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A8B-4E96-8FA9-131621FC7160}"/>
                </c:ext>
              </c:extLst>
            </c:dLbl>
            <c:dLbl>
              <c:idx val="25"/>
              <c:layout>
                <c:manualLayout>
                  <c:x val="-1.9955524860865444E-2"/>
                  <c:y val="-5.420277777777778E-2"/>
                </c:manualLayout>
              </c:layout>
              <c:spPr>
                <a:solidFill>
                  <a:schemeClr val="bg2"/>
                </a:solidFill>
                <a:ln w="3175"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 sz="1050">
                      <a:solidFill>
                        <a:schemeClr val="tx1"/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A8B-4E96-8FA9-131621FC7160}"/>
                </c:ext>
              </c:extLst>
            </c:dLbl>
            <c:dLbl>
              <c:idx val="26"/>
              <c:layout>
                <c:manualLayout>
                  <c:x val="-1.5562640170558336E-2"/>
                  <c:y val="3.9871296296296294E-2"/>
                </c:manualLayout>
              </c:layout>
              <c:spPr>
                <a:solidFill>
                  <a:schemeClr val="bg1">
                    <a:lumMod val="75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AA-468E-94DF-D34E7D2BFA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>
                    <a:solidFill>
                      <a:schemeClr val="tx1"/>
                    </a:solidFill>
                    <a:latin typeface="Century Gothic" pitchFamily="34" charset="0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패션시장규모분석1_전체시장!$F$6:$F$32</c:f>
              <c:strCache>
                <c:ptCount val="27"/>
                <c:pt idx="1">
                  <c:v>2000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(전망)</c:v>
                </c:pt>
                <c:pt idx="26">
                  <c:v>2025
(예측)</c:v>
                </c:pt>
              </c:strCache>
            </c:strRef>
          </c:cat>
          <c:val>
            <c:numRef>
              <c:f>패션시장규모분석1_전체시장!$H$6:$H$32</c:f>
              <c:numCache>
                <c:formatCode>0.0%</c:formatCode>
                <c:ptCount val="27"/>
                <c:pt idx="0">
                  <c:v>-2.8450015982987224E-3</c:v>
                </c:pt>
                <c:pt idx="1">
                  <c:v>0.25358478483171443</c:v>
                </c:pt>
                <c:pt idx="2">
                  <c:v>-3.9107748900145151E-2</c:v>
                </c:pt>
                <c:pt idx="3">
                  <c:v>6.9730341931084544E-2</c:v>
                </c:pt>
                <c:pt idx="4">
                  <c:v>1.2602183209689328E-2</c:v>
                </c:pt>
                <c:pt idx="5">
                  <c:v>2.2731382624235706E-2</c:v>
                </c:pt>
                <c:pt idx="6">
                  <c:v>-9.2572977041572205E-2</c:v>
                </c:pt>
                <c:pt idx="7">
                  <c:v>0.18804064231120521</c:v>
                </c:pt>
                <c:pt idx="8">
                  <c:v>0.12707846671196446</c:v>
                </c:pt>
                <c:pt idx="9">
                  <c:v>-4.0626694974035336E-2</c:v>
                </c:pt>
                <c:pt idx="10">
                  <c:v>0.12383088642606478</c:v>
                </c:pt>
                <c:pt idx="11">
                  <c:v>0.16881585028629575</c:v>
                </c:pt>
                <c:pt idx="12">
                  <c:v>3.8828177402880255E-2</c:v>
                </c:pt>
                <c:pt idx="13">
                  <c:v>3.8190010540957532E-2</c:v>
                </c:pt>
                <c:pt idx="14">
                  <c:v>3.6971684438290124E-2</c:v>
                </c:pt>
                <c:pt idx="15">
                  <c:v>2.9350414078674947E-2</c:v>
                </c:pt>
                <c:pt idx="16">
                  <c:v>4.2577959023585701E-2</c:v>
                </c:pt>
                <c:pt idx="17">
                  <c:v>4.1311144121039117E-2</c:v>
                </c:pt>
                <c:pt idx="18">
                  <c:v>-1.6449600656313651E-2</c:v>
                </c:pt>
                <c:pt idx="19">
                  <c:v>1.7605806241288227E-2</c:v>
                </c:pt>
                <c:pt idx="20">
                  <c:v>-3.6420634073418404E-2</c:v>
                </c:pt>
                <c:pt idx="21">
                  <c:v>-3.1726732669853375E-2</c:v>
                </c:pt>
                <c:pt idx="22">
                  <c:v>7.951829986066633E-2</c:v>
                </c:pt>
                <c:pt idx="23">
                  <c:v>8.1825062793384556E-2</c:v>
                </c:pt>
                <c:pt idx="24">
                  <c:v>2.815139230059284E-2</c:v>
                </c:pt>
                <c:pt idx="25">
                  <c:v>2.3498151424554973E-2</c:v>
                </c:pt>
                <c:pt idx="26">
                  <c:v>2.6923866799243436E-2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6-7A8B-4E96-8FA9-131621FC7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955392"/>
        <c:axId val="178949504"/>
      </c:lineChart>
      <c:catAx>
        <c:axId val="17894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Century Gothic" pitchFamily="34" charset="0"/>
              </a:defRPr>
            </a:pPr>
            <a:endParaRPr lang="ko-KR"/>
          </a:p>
        </c:txPr>
        <c:crossAx val="178947968"/>
        <c:crosses val="autoZero"/>
        <c:auto val="1"/>
        <c:lblAlgn val="ctr"/>
        <c:lblOffset val="100"/>
        <c:noMultiLvlLbl val="0"/>
      </c:catAx>
      <c:valAx>
        <c:axId val="178947968"/>
        <c:scaling>
          <c:orientation val="minMax"/>
          <c:min val="15000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one"/>
        <c:spPr>
          <a:noFill/>
          <a:ln w="6350">
            <a:noFill/>
          </a:ln>
        </c:spPr>
        <c:crossAx val="178946432"/>
        <c:crosses val="autoZero"/>
        <c:crossBetween val="between"/>
      </c:valAx>
      <c:valAx>
        <c:axId val="17894950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spPr>
          <a:ln>
            <a:noFill/>
          </a:ln>
        </c:spPr>
        <c:crossAx val="178955392"/>
        <c:crosses val="max"/>
        <c:crossBetween val="between"/>
      </c:valAx>
      <c:catAx>
        <c:axId val="17895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894950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644698681732579"/>
          <c:y val="2.8218076935771753E-2"/>
          <c:w val="0.25139869281045873"/>
          <c:h val="5.9163723586562224E-2"/>
        </c:manualLayout>
      </c:layout>
      <c:overlay val="0"/>
      <c:txPr>
        <a:bodyPr/>
        <a:lstStyle/>
        <a:p>
          <a:pPr>
            <a:defRPr sz="1050"/>
          </a:pPr>
          <a:endParaRPr lang="ko-KR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latin typeface="+mn-ea"/>
                <a:ea typeface="+mn-ea"/>
              </a:defRPr>
            </a:pPr>
            <a:r>
              <a:rPr lang="en-US" altLang="ko-KR" sz="1400" b="0" i="0" baseline="0">
                <a:effectLst/>
                <a:latin typeface="Century Gothic" panose="020B0502020202020204" pitchFamily="34" charset="0"/>
                <a:ea typeface="+mn-ea"/>
              </a:rPr>
              <a:t>|</a:t>
            </a:r>
            <a:r>
              <a:rPr lang="ko-KR" altLang="en-US" sz="1400" b="0" i="0" baseline="0">
                <a:effectLst/>
                <a:latin typeface="나눔고딕" panose="020D0604000000000000" pitchFamily="50" charset="-127"/>
                <a:ea typeface="나눔고딕" panose="020D0604000000000000" pitchFamily="50" charset="-127"/>
              </a:rPr>
              <a:t>패션시장 반기별 규모 추이 및 전망</a:t>
            </a:r>
            <a:r>
              <a:rPr lang="ko-KR" altLang="ko-KR" sz="1400" b="0" i="0" baseline="0">
                <a:effectLst/>
                <a:latin typeface="나눔고딕" panose="020D0604000000000000" pitchFamily="50" charset="-127"/>
                <a:ea typeface="나눔고딕" panose="020D0604000000000000" pitchFamily="50" charset="-127"/>
              </a:rPr>
              <a:t> </a:t>
            </a:r>
            <a:endParaRPr lang="ko-KR" altLang="ko-KR" sz="1400">
              <a:effectLst/>
              <a:latin typeface="나눔고딕" panose="020D0604000000000000" pitchFamily="50" charset="-127"/>
              <a:ea typeface="나눔고딕" panose="020D0604000000000000" pitchFamily="50" charset="-127"/>
            </a:endParaRP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416781622983267E-2"/>
          <c:y val="0.1232574808367575"/>
          <c:w val="0.97355096151821552"/>
          <c:h val="0.66672752525252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패션시장규모분석2_전체시장반기별!$C$5</c:f>
              <c:strCache>
                <c:ptCount val="1"/>
                <c:pt idx="0">
                  <c:v>시장규모(원)</c:v>
                </c:pt>
              </c:strCache>
            </c:strRef>
          </c:tx>
          <c:spPr>
            <a:solidFill>
              <a:srgbClr val="C3CBE3"/>
            </a:solidFill>
          </c:spPr>
          <c:invertIfNegative val="0"/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47D-44BA-99D0-39B3A911698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47D-44BA-99D0-39B3A911698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47D-44BA-99D0-39B3A911698C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47D-44BA-99D0-39B3A911698C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47D-44BA-99D0-39B3A911698C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E47D-44BA-99D0-39B3A911698C}"/>
              </c:ext>
            </c:extLst>
          </c:dPt>
          <c:dPt>
            <c:idx val="13"/>
            <c:invertIfNegative val="0"/>
            <c:bubble3D val="0"/>
            <c:spPr>
              <a:solidFill>
                <a:srgbClr val="AC547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E47D-44BA-99D0-39B3A911698C}"/>
              </c:ext>
            </c:extLst>
          </c:dPt>
          <c:dPt>
            <c:idx val="14"/>
            <c:invertIfNegative val="0"/>
            <c:bubble3D val="0"/>
            <c:spPr>
              <a:solidFill>
                <a:srgbClr val="683247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57E-4920-8491-1A6F3D2BAE8F}"/>
              </c:ext>
            </c:extLst>
          </c:dPt>
          <c:dLbls>
            <c:dLbl>
              <c:idx val="0"/>
              <c:layout>
                <c:manualLayout>
                  <c:x val="2.5198412698412696E-3"/>
                  <c:y val="5.7671785479122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7D-44BA-99D0-39B3A911698C}"/>
                </c:ext>
              </c:extLst>
            </c:dLbl>
            <c:dLbl>
              <c:idx val="1"/>
              <c:layout>
                <c:manualLayout>
                  <c:x val="-1.2599206349206348E-3"/>
                  <c:y val="4.805982123260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7D-44BA-99D0-39B3A911698C}"/>
                </c:ext>
              </c:extLst>
            </c:dLbl>
            <c:dLbl>
              <c:idx val="2"/>
              <c:layout>
                <c:manualLayout>
                  <c:x val="-1.2599206349206348E-3"/>
                  <c:y val="3.8447856986081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7D-44BA-99D0-39B3A911698C}"/>
                </c:ext>
              </c:extLst>
            </c:dLbl>
            <c:dLbl>
              <c:idx val="3"/>
              <c:layout>
                <c:manualLayout>
                  <c:x val="0"/>
                  <c:y val="8.8183421516754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7D-44BA-99D0-39B3A911698C}"/>
                </c:ext>
              </c:extLst>
            </c:dLbl>
            <c:dLbl>
              <c:idx val="5"/>
              <c:layout>
                <c:manualLayout>
                  <c:x val="-9.2393112561059377E-17"/>
                  <c:y val="8.9711666300857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7D-44BA-99D0-39B3A911698C}"/>
                </c:ext>
              </c:extLst>
            </c:dLbl>
            <c:dLbl>
              <c:idx val="6"/>
              <c:layout>
                <c:manualLayout>
                  <c:x val="-1.2599206349206348E-3"/>
                  <c:y val="6.728374972564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7D-44BA-99D0-39B3A911698C}"/>
                </c:ext>
              </c:extLst>
            </c:dLbl>
            <c:dLbl>
              <c:idx val="7"/>
              <c:layout>
                <c:manualLayout>
                  <c:x val="1.2599206349206348E-3"/>
                  <c:y val="9.6119642465203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7D-44BA-99D0-39B3A911698C}"/>
                </c:ext>
              </c:extLst>
            </c:dLbl>
            <c:dLbl>
              <c:idx val="8"/>
              <c:layout>
                <c:manualLayout>
                  <c:x val="-9.2393112561059377E-17"/>
                  <c:y val="7.0487737807816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7D-44BA-99D0-39B3A911698C}"/>
                </c:ext>
              </c:extLst>
            </c:dLbl>
            <c:dLbl>
              <c:idx val="9"/>
              <c:layout>
                <c:manualLayout>
                  <c:x val="0"/>
                  <c:y val="5.7671785479122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7D-44BA-99D0-39B3A911698C}"/>
                </c:ext>
              </c:extLst>
            </c:dLbl>
            <c:dLbl>
              <c:idx val="10"/>
              <c:layout>
                <c:manualLayout>
                  <c:x val="2.5198412698412696E-3"/>
                  <c:y val="6.0875773561295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7D-44BA-99D0-39B3A911698C}"/>
                </c:ext>
              </c:extLst>
            </c:dLbl>
            <c:numFmt formatCode="#&quot;조&quot;###0&quot;억&quot;" sourceLinked="0"/>
            <c:spPr>
              <a:solidFill>
                <a:sysClr val="window" lastClr="FFFFFF"/>
              </a:solidFill>
              <a:ln w="3175">
                <a:solidFill>
                  <a:srgbClr val="8064A2"/>
                </a:solidFill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itchFamily="34" charset="0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패션시장규모분석2_전체시장반기별!$B$7:$B$21</c:f>
              <c:strCache>
                <c:ptCount val="15"/>
                <c:pt idx="0">
                  <c:v>2009
상반기</c:v>
                </c:pt>
                <c:pt idx="1">
                  <c:v>2010
상반기</c:v>
                </c:pt>
                <c:pt idx="2">
                  <c:v>2011
상반기</c:v>
                </c:pt>
                <c:pt idx="3">
                  <c:v>2012
상반기</c:v>
                </c:pt>
                <c:pt idx="5">
                  <c:v>2015
상반기</c:v>
                </c:pt>
                <c:pt idx="6">
                  <c:v>2016
상반기</c:v>
                </c:pt>
                <c:pt idx="7">
                  <c:v>2017
상반기</c:v>
                </c:pt>
                <c:pt idx="8">
                  <c:v>2018
상반기</c:v>
                </c:pt>
                <c:pt idx="9">
                  <c:v>2019
상반기</c:v>
                </c:pt>
                <c:pt idx="10">
                  <c:v>2020
상반기</c:v>
                </c:pt>
                <c:pt idx="11">
                  <c:v>2021
상반기</c:v>
                </c:pt>
                <c:pt idx="12">
                  <c:v>2022
상반기</c:v>
                </c:pt>
                <c:pt idx="13">
                  <c:v>2023
상반기</c:v>
                </c:pt>
                <c:pt idx="14">
                  <c:v>2024
상반기
전망</c:v>
                </c:pt>
              </c:strCache>
            </c:strRef>
          </c:cat>
          <c:val>
            <c:numRef>
              <c:f>패션시장규모분석2_전체시장반기별!$C$7:$C$21</c:f>
              <c:numCache>
                <c:formatCode>0_ </c:formatCode>
                <c:ptCount val="15"/>
                <c:pt idx="0">
                  <c:v>137448.0526082507</c:v>
                </c:pt>
                <c:pt idx="1">
                  <c:v>145975.48375989471</c:v>
                </c:pt>
                <c:pt idx="2">
                  <c:v>148503.85768166589</c:v>
                </c:pt>
                <c:pt idx="3">
                  <c:v>166667.29124135236</c:v>
                </c:pt>
                <c:pt idx="5" formatCode="0.0_);[Red]\(0.0\)">
                  <c:v>176862.44500000004</c:v>
                </c:pt>
                <c:pt idx="6" formatCode="0.0_);[Red]\(0.0\)">
                  <c:v>182818.37631761402</c:v>
                </c:pt>
                <c:pt idx="7" formatCode="0.0_);[Red]\(0.0\)">
                  <c:v>174335.82191046438</c:v>
                </c:pt>
                <c:pt idx="8" formatCode="0.0_);[Red]\(0.0\)">
                  <c:v>179372.24060679565</c:v>
                </c:pt>
                <c:pt idx="9" formatCode="0.0_);[Red]\(0.0\)">
                  <c:v>181122.72360686265</c:v>
                </c:pt>
                <c:pt idx="10" formatCode="0.0_);[Red]\(0.0\)">
                  <c:v>174434.2422291929</c:v>
                </c:pt>
                <c:pt idx="11" formatCode="0.0_);[Red]\(0.0\)">
                  <c:v>192382.80837818934</c:v>
                </c:pt>
                <c:pt idx="12" formatCode="0.0_);[Red]\(0.0\)">
                  <c:v>205778.06086553301</c:v>
                </c:pt>
                <c:pt idx="13" formatCode="0.0_);[Red]\(0.0\)">
                  <c:v>215367.57631247767</c:v>
                </c:pt>
                <c:pt idx="14" formatCode="0.0_);[Red]\(0.0\)">
                  <c:v>218558.50270721724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E47D-44BA-99D0-39B3A9116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100"/>
        <c:axId val="177990272"/>
        <c:axId val="178008448"/>
      </c:barChart>
      <c:lineChart>
        <c:grouping val="standard"/>
        <c:varyColors val="0"/>
        <c:ser>
          <c:idx val="1"/>
          <c:order val="1"/>
          <c:tx>
            <c:strRef>
              <c:f>패션시장규모분석2_전체시장반기별!$D$5</c:f>
              <c:strCache>
                <c:ptCount val="1"/>
                <c:pt idx="0">
                  <c:v>성장률</c:v>
                </c:pt>
              </c:strCache>
            </c:strRef>
          </c:tx>
          <c:spPr>
            <a:ln w="28575">
              <a:solidFill>
                <a:srgbClr val="F79646">
                  <a:lumMod val="75000"/>
                </a:srgbClr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dLbls>
            <c:dLbl>
              <c:idx val="7"/>
              <c:spPr/>
              <c:txPr>
                <a:bodyPr/>
                <a:lstStyle/>
                <a:p>
                  <a:pPr>
                    <a:defRPr sz="1100">
                      <a:solidFill>
                        <a:schemeClr val="accent2">
                          <a:lumMod val="75000"/>
                        </a:schemeClr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rgbClr val="C00000"/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ko-KR" sz="1100" b="0" i="0" u="none" strike="noStrike" kern="1200" baseline="0">
                      <a:solidFill>
                        <a:srgbClr val="C00000"/>
                      </a:solidFill>
                      <a:latin typeface="Century Gothic" pitchFamily="34" charset="0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2025268753223056E-2"/>
                  <c:y val="7.4656253159437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ko-KR" sz="1100" b="0" i="0" u="none" strike="noStrike" kern="1200" baseline="0">
                      <a:solidFill>
                        <a:srgbClr val="C00000"/>
                      </a:solidFill>
                      <a:latin typeface="Century Gothic" pitchFamily="34" charset="0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7D-44BA-99D0-39B3A911698C}"/>
                </c:ext>
              </c:extLst>
            </c:dLbl>
            <c:dLbl>
              <c:idx val="12"/>
              <c:layout>
                <c:manualLayout>
                  <c:x val="-2.8186957039152683E-2"/>
                  <c:y val="4.89763421292083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ko-KR" sz="1100" b="0" i="0" u="none" strike="noStrike" kern="1200" baseline="0">
                      <a:solidFill>
                        <a:srgbClr val="FFFF00"/>
                      </a:solidFill>
                      <a:latin typeface="Century Gothic" pitchFamily="34" charset="0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47D-44BA-99D0-39B3A911698C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ko-KR" sz="1100" b="0" i="0" u="none" strike="noStrike" kern="1200" baseline="0">
                      <a:solidFill>
                        <a:srgbClr val="FFFF00"/>
                      </a:solidFill>
                      <a:latin typeface="Century Gothic" pitchFamily="34" charset="0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accent2">
                        <a:lumMod val="75000"/>
                      </a:schemeClr>
                    </a:solidFill>
                    <a:latin typeface="Century Gothic" pitchFamily="34" charset="0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패션시장규모분석2_전체시장반기별!$B$7:$B$21</c:f>
              <c:strCache>
                <c:ptCount val="15"/>
                <c:pt idx="0">
                  <c:v>2009
상반기</c:v>
                </c:pt>
                <c:pt idx="1">
                  <c:v>2010
상반기</c:v>
                </c:pt>
                <c:pt idx="2">
                  <c:v>2011
상반기</c:v>
                </c:pt>
                <c:pt idx="3">
                  <c:v>2012
상반기</c:v>
                </c:pt>
                <c:pt idx="5">
                  <c:v>2015
상반기</c:v>
                </c:pt>
                <c:pt idx="6">
                  <c:v>2016
상반기</c:v>
                </c:pt>
                <c:pt idx="7">
                  <c:v>2017
상반기</c:v>
                </c:pt>
                <c:pt idx="8">
                  <c:v>2018
상반기</c:v>
                </c:pt>
                <c:pt idx="9">
                  <c:v>2019
상반기</c:v>
                </c:pt>
                <c:pt idx="10">
                  <c:v>2020
상반기</c:v>
                </c:pt>
                <c:pt idx="11">
                  <c:v>2021
상반기</c:v>
                </c:pt>
                <c:pt idx="12">
                  <c:v>2022
상반기</c:v>
                </c:pt>
                <c:pt idx="13">
                  <c:v>2023
상반기</c:v>
                </c:pt>
                <c:pt idx="14">
                  <c:v>2024
상반기
전망</c:v>
                </c:pt>
              </c:strCache>
            </c:strRef>
          </c:cat>
          <c:val>
            <c:numRef>
              <c:f>패션시장규모분석2_전체시장반기별!$D$7:$D$21</c:f>
              <c:numCache>
                <c:formatCode>0.0%</c:formatCode>
                <c:ptCount val="15"/>
                <c:pt idx="0">
                  <c:v>0.16359868872014044</c:v>
                </c:pt>
                <c:pt idx="1">
                  <c:v>6.2041120189229394E-2</c:v>
                </c:pt>
                <c:pt idx="2">
                  <c:v>1.732053805644472E-2</c:v>
                </c:pt>
                <c:pt idx="3">
                  <c:v>0.12230950658953088</c:v>
                </c:pt>
                <c:pt idx="5">
                  <c:v>6.117069331788675E-2</c:v>
                </c:pt>
                <c:pt idx="6">
                  <c:v>3.3675500288452884E-2</c:v>
                </c:pt>
                <c:pt idx="7">
                  <c:v>-4.6398806170407779E-2</c:v>
                </c:pt>
                <c:pt idx="8">
                  <c:v>2.8889178604485991E-2</c:v>
                </c:pt>
                <c:pt idx="9">
                  <c:v>9.7589403697323617E-3</c:v>
                </c:pt>
                <c:pt idx="10">
                  <c:v>-3.6927897529784787E-2</c:v>
                </c:pt>
                <c:pt idx="11">
                  <c:v>0.10289588741076097</c:v>
                </c:pt>
                <c:pt idx="12">
                  <c:v>6.9628115943764932E-2</c:v>
                </c:pt>
                <c:pt idx="13">
                  <c:v>4.6601252857616279E-2</c:v>
                </c:pt>
                <c:pt idx="14">
                  <c:v>1.4816187512412912E-2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E47D-44BA-99D0-39B3A9116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11520"/>
        <c:axId val="178009984"/>
      </c:lineChart>
      <c:catAx>
        <c:axId val="17799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Century Gothic" pitchFamily="34" charset="0"/>
              </a:defRPr>
            </a:pPr>
            <a:endParaRPr lang="ko-KR"/>
          </a:p>
        </c:txPr>
        <c:crossAx val="178008448"/>
        <c:crosses val="autoZero"/>
        <c:auto val="1"/>
        <c:lblAlgn val="ctr"/>
        <c:lblOffset val="100"/>
        <c:noMultiLvlLbl val="0"/>
      </c:catAx>
      <c:valAx>
        <c:axId val="178008448"/>
        <c:scaling>
          <c:orientation val="minMax"/>
          <c:min val="100000"/>
        </c:scaling>
        <c:delete val="0"/>
        <c:axPos val="l"/>
        <c:numFmt formatCode="0_ " sourceLinked="1"/>
        <c:majorTickMark val="none"/>
        <c:minorTickMark val="none"/>
        <c:tickLblPos val="none"/>
        <c:spPr>
          <a:ln>
            <a:noFill/>
          </a:ln>
        </c:spPr>
        <c:crossAx val="177990272"/>
        <c:crosses val="autoZero"/>
        <c:crossBetween val="between"/>
      </c:valAx>
      <c:valAx>
        <c:axId val="178009984"/>
        <c:scaling>
          <c:orientation val="minMax"/>
          <c:min val="-0.30000000000000004"/>
        </c:scaling>
        <c:delete val="0"/>
        <c:axPos val="r"/>
        <c:numFmt formatCode="0.0%" sourceLinked="1"/>
        <c:majorTickMark val="none"/>
        <c:minorTickMark val="none"/>
        <c:tickLblPos val="none"/>
        <c:spPr>
          <a:ln>
            <a:noFill/>
          </a:ln>
        </c:spPr>
        <c:crossAx val="178011520"/>
        <c:crosses val="max"/>
        <c:crossBetween val="between"/>
      </c:valAx>
      <c:catAx>
        <c:axId val="178011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800998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t"/>
      <c:layout>
        <c:manualLayout>
          <c:xMode val="edge"/>
          <c:yMode val="edge"/>
          <c:x val="0.67136462624674609"/>
          <c:y val="3.2178194443738109E-2"/>
          <c:w val="0.32069571580618139"/>
          <c:h val="7.972581800737559E-2"/>
        </c:manualLayout>
      </c:layout>
      <c:overlay val="0"/>
      <c:txPr>
        <a:bodyPr/>
        <a:lstStyle/>
        <a:p>
          <a:pPr rtl="0">
            <a:defRPr sz="1100"/>
          </a:pPr>
          <a:endParaRPr lang="ko-K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latin typeface="+mn-ea"/>
                <a:ea typeface="+mn-ea"/>
              </a:defRPr>
            </a:pPr>
            <a:r>
              <a:rPr lang="en-US" altLang="ko-KR" sz="1400" b="0" i="0" baseline="0">
                <a:effectLst/>
                <a:latin typeface="Century Gothic" panose="020B0502020202020204" pitchFamily="34" charset="0"/>
                <a:ea typeface="+mn-ea"/>
              </a:rPr>
              <a:t>| </a:t>
            </a:r>
            <a:r>
              <a:rPr lang="ko-KR" altLang="en-US" sz="1400" b="0" i="0" baseline="0">
                <a:effectLst/>
                <a:latin typeface="나눔고딕" panose="020D0604000000000000" pitchFamily="50" charset="-127"/>
                <a:ea typeface="나눔고딕" panose="020D0604000000000000" pitchFamily="50" charset="-127"/>
              </a:rPr>
              <a:t>패션시장 반기별 규모 추이 및 전망</a:t>
            </a:r>
            <a:r>
              <a:rPr lang="ko-KR" altLang="ko-KR" sz="1400" b="0" i="0" baseline="0">
                <a:effectLst/>
                <a:latin typeface="나눔고딕" panose="020D0604000000000000" pitchFamily="50" charset="-127"/>
                <a:ea typeface="나눔고딕" panose="020D0604000000000000" pitchFamily="50" charset="-127"/>
              </a:rPr>
              <a:t> </a:t>
            </a:r>
            <a:endParaRPr lang="ko-KR" altLang="ko-KR" sz="1400">
              <a:effectLst/>
              <a:latin typeface="나눔고딕" panose="020D0604000000000000" pitchFamily="50" charset="-127"/>
              <a:ea typeface="나눔고딕" panose="020D0604000000000000" pitchFamily="50" charset="-127"/>
            </a:endParaRP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266865079365081E-3"/>
          <c:y val="0.17563967673071057"/>
          <c:w val="0.98253402777777776"/>
          <c:h val="0.614345454545454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패션시장규모분석2_전체시장반기별!$C$34</c:f>
              <c:strCache>
                <c:ptCount val="1"/>
                <c:pt idx="0">
                  <c:v>시장규모(원)</c:v>
                </c:pt>
              </c:strCache>
            </c:strRef>
          </c:tx>
          <c:spPr>
            <a:solidFill>
              <a:srgbClr val="C3CBE3"/>
            </a:solidFill>
          </c:spPr>
          <c:invertIfNegative val="0"/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3D1-41DE-8EF1-2CCC131C0298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3D1-41DE-8EF1-2CCC131C0298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3D1-41DE-8EF1-2CCC131C0298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3D1-41DE-8EF1-2CCC131C0298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B3D1-41DE-8EF1-2CCC131C0298}"/>
              </c:ext>
            </c:extLst>
          </c:dPt>
          <c:dPt>
            <c:idx val="12"/>
            <c:invertIfNegative val="0"/>
            <c:bubble3D val="0"/>
            <c:spPr>
              <a:solidFill>
                <a:srgbClr val="C3CBE3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B3D1-41DE-8EF1-2CCC131C0298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B3D1-41DE-8EF1-2CCC131C0298}"/>
              </c:ext>
            </c:extLst>
          </c:dPt>
          <c:dPt>
            <c:idx val="14"/>
            <c:invertIfNegative val="0"/>
            <c:bubble3D val="0"/>
            <c:spPr>
              <a:solidFill>
                <a:srgbClr val="AC547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B3D1-41DE-8EF1-2CCC131C0298}"/>
              </c:ext>
            </c:extLst>
          </c:dPt>
          <c:dPt>
            <c:idx val="15"/>
            <c:invertIfNegative val="0"/>
            <c:bubble3D val="0"/>
            <c:spPr>
              <a:solidFill>
                <a:srgbClr val="683247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488-45AF-A56E-DA03B3942C3F}"/>
              </c:ext>
            </c:extLst>
          </c:dPt>
          <c:dLbls>
            <c:dLbl>
              <c:idx val="0"/>
              <c:layout>
                <c:manualLayout>
                  <c:x val="2.5198412698412696E-3"/>
                  <c:y val="5.7671785479122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D1-41DE-8EF1-2CCC131C0298}"/>
                </c:ext>
              </c:extLst>
            </c:dLbl>
            <c:dLbl>
              <c:idx val="1"/>
              <c:layout>
                <c:manualLayout>
                  <c:x val="-1.2599206349206348E-3"/>
                  <c:y val="4.805982123260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D1-41DE-8EF1-2CCC131C0298}"/>
                </c:ext>
              </c:extLst>
            </c:dLbl>
            <c:dLbl>
              <c:idx val="2"/>
              <c:layout>
                <c:manualLayout>
                  <c:x val="-2.5001904293155451E-3"/>
                  <c:y val="9.2500043812542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3D1-41DE-8EF1-2CCC131C0298}"/>
                </c:ext>
              </c:extLst>
            </c:dLbl>
            <c:dLbl>
              <c:idx val="3"/>
              <c:layout>
                <c:manualLayout>
                  <c:x val="1.2402319526719219E-3"/>
                  <c:y val="3.0951683528236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3D1-41DE-8EF1-2CCC131C0298}"/>
                </c:ext>
              </c:extLst>
            </c:dLbl>
            <c:dLbl>
              <c:idx val="4"/>
              <c:layout>
                <c:manualLayout>
                  <c:x val="-1.2402319526719674E-3"/>
                  <c:y val="7.3129392207376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3D1-41DE-8EF1-2CCC131C0298}"/>
                </c:ext>
              </c:extLst>
            </c:dLbl>
            <c:dLbl>
              <c:idx val="5"/>
              <c:layout>
                <c:manualLayout>
                  <c:x val="-9.2393112561059377E-17"/>
                  <c:y val="8.9711666300857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3D1-41DE-8EF1-2CCC131C0298}"/>
                </c:ext>
              </c:extLst>
            </c:dLbl>
            <c:dLbl>
              <c:idx val="6"/>
              <c:layout>
                <c:manualLayout>
                  <c:x val="-2.5001904293155677E-3"/>
                  <c:y val="8.6361030370854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3D1-41DE-8EF1-2CCC131C0298}"/>
                </c:ext>
              </c:extLst>
            </c:dLbl>
            <c:dLbl>
              <c:idx val="7"/>
              <c:layout>
                <c:manualLayout>
                  <c:x val="1.2599584766436003E-3"/>
                  <c:y val="5.47857065961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D1-41DE-8EF1-2CCC131C0298}"/>
                </c:ext>
              </c:extLst>
            </c:dLbl>
            <c:dLbl>
              <c:idx val="8"/>
              <c:layout>
                <c:manualLayout>
                  <c:x val="1.2402319526720585E-3"/>
                  <c:y val="2.9153616787964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D1-41DE-8EF1-2CCC131C0298}"/>
                </c:ext>
              </c:extLst>
            </c:dLbl>
            <c:dLbl>
              <c:idx val="9"/>
              <c:layout>
                <c:manualLayout>
                  <c:x val="-9.0949292541955834E-17"/>
                  <c:y val="2.587643861612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D1-41DE-8EF1-2CCC131C0298}"/>
                </c:ext>
              </c:extLst>
            </c:dLbl>
            <c:dLbl>
              <c:idx val="10"/>
              <c:layout>
                <c:manualLayout>
                  <c:x val="2.5198412698412696E-3"/>
                  <c:y val="6.0875773561295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D1-41DE-8EF1-2CCC131C0298}"/>
                </c:ext>
              </c:extLst>
            </c:dLbl>
            <c:dLbl>
              <c:idx val="11"/>
              <c:layout>
                <c:manualLayout>
                  <c:x val="0"/>
                  <c:y val="0.104924780123626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D1-41DE-8EF1-2CCC131C0298}"/>
                </c:ext>
              </c:extLst>
            </c:dLbl>
            <c:dLbl>
              <c:idx val="12"/>
              <c:layout>
                <c:manualLayout>
                  <c:x val="0"/>
                  <c:y val="4.8106060606060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D1-41DE-8EF1-2CCC131C0298}"/>
                </c:ext>
              </c:extLst>
            </c:dLbl>
            <c:dLbl>
              <c:idx val="13"/>
              <c:layout>
                <c:manualLayout>
                  <c:x val="-1.2599206349206348E-3"/>
                  <c:y val="4.8106060606060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D1-41DE-8EF1-2CCC131C0298}"/>
                </c:ext>
              </c:extLst>
            </c:dLbl>
            <c:numFmt formatCode="#&quot;조&quot;###0&quot;억&quot;" sourceLinked="0"/>
            <c:spPr>
              <a:solidFill>
                <a:sysClr val="window" lastClr="FFFFFF"/>
              </a:solidFill>
              <a:ln w="3175">
                <a:solidFill>
                  <a:srgbClr val="8064A2">
                    <a:lumMod val="60000"/>
                    <a:lumOff val="40000"/>
                  </a:srgbClr>
                </a:solidFill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itchFamily="34" charset="0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패션시장규모분석2_전체시장반기별!$B$35:$B$50</c:f>
              <c:strCache>
                <c:ptCount val="16"/>
                <c:pt idx="0">
                  <c:v>2008
하반기</c:v>
                </c:pt>
                <c:pt idx="1">
                  <c:v>2009
하반기</c:v>
                </c:pt>
                <c:pt idx="2">
                  <c:v>2010
하반기</c:v>
                </c:pt>
                <c:pt idx="3">
                  <c:v>2011
하반기</c:v>
                </c:pt>
                <c:pt idx="4">
                  <c:v>2012
하반기</c:v>
                </c:pt>
                <c:pt idx="6">
                  <c:v>2015
하반기</c:v>
                </c:pt>
                <c:pt idx="7">
                  <c:v>2016
하반기</c:v>
                </c:pt>
                <c:pt idx="8">
                  <c:v>2017
하반기</c:v>
                </c:pt>
                <c:pt idx="9">
                  <c:v>2018
하반기</c:v>
                </c:pt>
                <c:pt idx="10">
                  <c:v>2019
하반기</c:v>
                </c:pt>
                <c:pt idx="11">
                  <c:v>2020
하반기</c:v>
                </c:pt>
                <c:pt idx="12">
                  <c:v>2021
하반기</c:v>
                </c:pt>
                <c:pt idx="13">
                  <c:v>2022
하반기</c:v>
                </c:pt>
                <c:pt idx="14">
                  <c:v>2023
하반기</c:v>
                </c:pt>
                <c:pt idx="15">
                  <c:v>2024
하반기
전망</c:v>
                </c:pt>
              </c:strCache>
            </c:strRef>
          </c:cat>
          <c:val>
            <c:numRef>
              <c:f>패션시장규모분석2_전체시장반기별!$C$35:$C$50</c:f>
              <c:numCache>
                <c:formatCode>0_ </c:formatCode>
                <c:ptCount val="16"/>
                <c:pt idx="0">
                  <c:v>144905.12744032059</c:v>
                </c:pt>
                <c:pt idx="1">
                  <c:v>158151.35597846794</c:v>
                </c:pt>
                <c:pt idx="2">
                  <c:v>199525.79033151711</c:v>
                </c:pt>
                <c:pt idx="3">
                  <c:v>210412.60117308836</c:v>
                </c:pt>
                <c:pt idx="4">
                  <c:v>205956.19096038811</c:v>
                </c:pt>
                <c:pt idx="6" formatCode="0.0_);[Red]\(0.0\)">
                  <c:v>237813.37717599928</c:v>
                </c:pt>
                <c:pt idx="7" formatCode="0.0_);[Red]\(0.0\)">
                  <c:v>248988.36368192165</c:v>
                </c:pt>
                <c:pt idx="8" formatCode="0.0_);[Red]\(0.0\)">
                  <c:v>250367.86965537493</c:v>
                </c:pt>
                <c:pt idx="9" formatCode="0.0_);[Red]\(0.0\)">
                  <c:v>252808.70186271169</c:v>
                </c:pt>
                <c:pt idx="10" formatCode="0.0_);[Red]\(0.0\)">
                  <c:v>235317.91490345763</c:v>
                </c:pt>
                <c:pt idx="11" formatCode="0.0_);[Red]\(0.0\)">
                  <c:v>228794.09547024703</c:v>
                </c:pt>
                <c:pt idx="12" formatCode="0.0_);[Red]\(0.0\)">
                  <c:v>242909.56119075278</c:v>
                </c:pt>
                <c:pt idx="13" formatCode="0.0_);[Red]\(0.0\)">
                  <c:v>265132.13417686865</c:v>
                </c:pt>
                <c:pt idx="14" formatCode="0.0_);[Red]\(0.0\)">
                  <c:v>268799.39636891166</c:v>
                </c:pt>
                <c:pt idx="15" formatCode="0.0_);[Red]\(0.0\)">
                  <c:v>276985.49881300767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B3D1-41DE-8EF1-2CCC131C0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100"/>
        <c:axId val="178697728"/>
        <c:axId val="178699264"/>
      </c:barChart>
      <c:lineChart>
        <c:grouping val="standard"/>
        <c:varyColors val="0"/>
        <c:ser>
          <c:idx val="1"/>
          <c:order val="1"/>
          <c:tx>
            <c:strRef>
              <c:f>패션시장규모분석2_전체시장반기별!$D$34</c:f>
              <c:strCache>
                <c:ptCount val="1"/>
                <c:pt idx="0">
                  <c:v>성장률</c:v>
                </c:pt>
              </c:strCache>
            </c:strRef>
          </c:tx>
          <c:spPr>
            <a:ln w="28575">
              <a:solidFill>
                <a:srgbClr val="F79646">
                  <a:lumMod val="75000"/>
                </a:srgbClr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dLbls>
            <c:dLbl>
              <c:idx val="7"/>
              <c:spPr/>
              <c:txPr>
                <a:bodyPr/>
                <a:lstStyle/>
                <a:p>
                  <a:pPr>
                    <a:defRPr sz="1100">
                      <a:solidFill>
                        <a:schemeClr val="accent2">
                          <a:lumMod val="75000"/>
                        </a:schemeClr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rgbClr val="C00000"/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rgbClr val="C00000"/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ko-KR" sz="1100" b="0" i="0" u="none" strike="noStrike" kern="1200" baseline="0">
                      <a:solidFill>
                        <a:srgbClr val="C00000"/>
                      </a:solidFill>
                      <a:latin typeface="Century Gothic" pitchFamily="34" charset="0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ko-KR" sz="1100" b="0" i="0" u="none" strike="noStrike" kern="1200" baseline="0">
                      <a:solidFill>
                        <a:srgbClr val="C00000"/>
                      </a:solidFill>
                      <a:latin typeface="Century Gothic" pitchFamily="34" charset="0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ko-KR" sz="1100" b="0" i="0" u="none" strike="noStrike" kern="1200" baseline="0">
                      <a:solidFill>
                        <a:srgbClr val="FFFF00"/>
                      </a:solidFill>
                      <a:latin typeface="Century Gothic" pitchFamily="34" charset="0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ko-KR" sz="1100" b="0" i="0" u="none" strike="noStrike" kern="1200" baseline="0">
                      <a:solidFill>
                        <a:srgbClr val="FFFF00"/>
                      </a:solidFill>
                      <a:latin typeface="Century Gothic" pitchFamily="34" charset="0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accent2">
                        <a:lumMod val="75000"/>
                      </a:schemeClr>
                    </a:solidFill>
                    <a:latin typeface="Century Gothic" pitchFamily="34" charset="0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패션시장규모분석2_전체시장반기별!$B$35:$B$50</c:f>
              <c:strCache>
                <c:ptCount val="16"/>
                <c:pt idx="0">
                  <c:v>2008
하반기</c:v>
                </c:pt>
                <c:pt idx="1">
                  <c:v>2009
하반기</c:v>
                </c:pt>
                <c:pt idx="2">
                  <c:v>2010
하반기</c:v>
                </c:pt>
                <c:pt idx="3">
                  <c:v>2011
하반기</c:v>
                </c:pt>
                <c:pt idx="4">
                  <c:v>2012
하반기</c:v>
                </c:pt>
                <c:pt idx="6">
                  <c:v>2015
하반기</c:v>
                </c:pt>
                <c:pt idx="7">
                  <c:v>2016
하반기</c:v>
                </c:pt>
                <c:pt idx="8">
                  <c:v>2017
하반기</c:v>
                </c:pt>
                <c:pt idx="9">
                  <c:v>2018
하반기</c:v>
                </c:pt>
                <c:pt idx="10">
                  <c:v>2019
하반기</c:v>
                </c:pt>
                <c:pt idx="11">
                  <c:v>2020
하반기</c:v>
                </c:pt>
                <c:pt idx="12">
                  <c:v>2021
하반기</c:v>
                </c:pt>
                <c:pt idx="13">
                  <c:v>2022
하반기</c:v>
                </c:pt>
                <c:pt idx="14">
                  <c:v>2023
하반기</c:v>
                </c:pt>
                <c:pt idx="15">
                  <c:v>2024
하반기
전망</c:v>
                </c:pt>
              </c:strCache>
            </c:strRef>
          </c:cat>
          <c:val>
            <c:numRef>
              <c:f>패션시장규모분석2_전체시장반기별!$D$35:$D$50</c:f>
              <c:numCache>
                <c:formatCode>0.0%</c:formatCode>
                <c:ptCount val="16"/>
                <c:pt idx="1">
                  <c:v>9.1413111268977207E-2</c:v>
                </c:pt>
                <c:pt idx="2">
                  <c:v>0.26161289669044785</c:v>
                </c:pt>
                <c:pt idx="3">
                  <c:v>5.4563426730361721E-2</c:v>
                </c:pt>
                <c:pt idx="4">
                  <c:v>-2.117938843897638E-2</c:v>
                </c:pt>
                <c:pt idx="6">
                  <c:v>0.15467942996546444</c:v>
                </c:pt>
                <c:pt idx="7">
                  <c:v>4.6990571508734175E-2</c:v>
                </c:pt>
                <c:pt idx="8">
                  <c:v>5.5404435494647427E-3</c:v>
                </c:pt>
                <c:pt idx="9">
                  <c:v>9.7489834086798115E-3</c:v>
                </c:pt>
                <c:pt idx="10">
                  <c:v>-6.9185858043575077E-2</c:v>
                </c:pt>
                <c:pt idx="11">
                  <c:v>-2.7723428689596701E-2</c:v>
                </c:pt>
                <c:pt idx="12">
                  <c:v>6.1695061192439539E-2</c:v>
                </c:pt>
                <c:pt idx="13">
                  <c:v>9.1484966162632297E-2</c:v>
                </c:pt>
                <c:pt idx="14">
                  <c:v>1.3831828433126078E-2</c:v>
                </c:pt>
                <c:pt idx="15">
                  <c:v>3.045431855382982E-2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B3D1-41DE-8EF1-2CCC131C0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87904"/>
        <c:axId val="178586368"/>
      </c:lineChart>
      <c:catAx>
        <c:axId val="1786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Century Gothic" pitchFamily="34" charset="0"/>
              </a:defRPr>
            </a:pPr>
            <a:endParaRPr lang="ko-KR"/>
          </a:p>
        </c:txPr>
        <c:crossAx val="178699264"/>
        <c:crosses val="autoZero"/>
        <c:auto val="1"/>
        <c:lblAlgn val="ctr"/>
        <c:lblOffset val="100"/>
        <c:noMultiLvlLbl val="0"/>
      </c:catAx>
      <c:valAx>
        <c:axId val="178699264"/>
        <c:scaling>
          <c:orientation val="minMax"/>
          <c:min val="100000"/>
        </c:scaling>
        <c:delete val="0"/>
        <c:axPos val="l"/>
        <c:numFmt formatCode="0_ " sourceLinked="1"/>
        <c:majorTickMark val="none"/>
        <c:minorTickMark val="none"/>
        <c:tickLblPos val="none"/>
        <c:spPr>
          <a:ln>
            <a:noFill/>
          </a:ln>
        </c:spPr>
        <c:crossAx val="178697728"/>
        <c:crosses val="autoZero"/>
        <c:crossBetween val="between"/>
      </c:valAx>
      <c:valAx>
        <c:axId val="178586368"/>
        <c:scaling>
          <c:orientation val="minMax"/>
          <c:min val="-0.30000000000000004"/>
        </c:scaling>
        <c:delete val="0"/>
        <c:axPos val="r"/>
        <c:numFmt formatCode="0.0%" sourceLinked="1"/>
        <c:majorTickMark val="none"/>
        <c:minorTickMark val="none"/>
        <c:tickLblPos val="none"/>
        <c:spPr>
          <a:ln>
            <a:noFill/>
          </a:ln>
        </c:spPr>
        <c:crossAx val="178587904"/>
        <c:crosses val="max"/>
        <c:crossBetween val="between"/>
      </c:valAx>
      <c:catAx>
        <c:axId val="17858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8586368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t"/>
      <c:layout>
        <c:manualLayout>
          <c:xMode val="edge"/>
          <c:yMode val="edge"/>
          <c:x val="0.67136462624674609"/>
          <c:y val="3.2178194443738109E-2"/>
          <c:w val="0.32069571580618139"/>
          <c:h val="7.972581800737559E-2"/>
        </c:manualLayout>
      </c:layout>
      <c:overlay val="0"/>
      <c:txPr>
        <a:bodyPr/>
        <a:lstStyle/>
        <a:p>
          <a:pPr rtl="0">
            <a:defRPr sz="1100"/>
          </a:pPr>
          <a:endParaRPr lang="ko-K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latin typeface="+mn-ea"/>
                <a:ea typeface="+mn-ea"/>
              </a:defRPr>
            </a:pPr>
            <a:r>
              <a:rPr lang="en-US" altLang="ko-KR" sz="1400" b="0" i="0" baseline="0">
                <a:effectLst/>
                <a:latin typeface="Century Gothic" panose="020B0502020202020204" pitchFamily="34" charset="0"/>
                <a:ea typeface="+mn-ea"/>
              </a:rPr>
              <a:t>|</a:t>
            </a:r>
            <a:r>
              <a:rPr lang="ko-KR" altLang="en-US" sz="1400" b="0" i="0" baseline="0">
                <a:effectLst/>
                <a:latin typeface="나눔고딕" panose="020D0604000000000000" pitchFamily="50" charset="-127"/>
                <a:ea typeface="나눔고딕" panose="020D0604000000000000" pitchFamily="50" charset="-127"/>
              </a:rPr>
              <a:t>패션시장 반기별 규모 추이 및 전망</a:t>
            </a:r>
            <a:r>
              <a:rPr lang="ko-KR" altLang="ko-KR" sz="1400" b="0" i="0" baseline="0">
                <a:effectLst/>
                <a:latin typeface="나눔고딕" panose="020D0604000000000000" pitchFamily="50" charset="-127"/>
                <a:ea typeface="나눔고딕" panose="020D0604000000000000" pitchFamily="50" charset="-127"/>
              </a:rPr>
              <a:t> </a:t>
            </a:r>
            <a:endParaRPr lang="ko-KR" altLang="ko-KR" sz="1400">
              <a:effectLst/>
              <a:latin typeface="나눔고딕" panose="020D0604000000000000" pitchFamily="50" charset="-127"/>
              <a:ea typeface="나눔고딕" panose="020D0604000000000000" pitchFamily="50" charset="-127"/>
            </a:endParaRP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416781622983267E-2"/>
          <c:y val="0.1232574808367575"/>
          <c:w val="0.97355096151821552"/>
          <c:h val="0.66672752525252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패션시장규모분석2_전체시장반기별!$C$5</c:f>
              <c:strCache>
                <c:ptCount val="1"/>
                <c:pt idx="0">
                  <c:v>시장규모(원)</c:v>
                </c:pt>
              </c:strCache>
            </c:strRef>
          </c:tx>
          <c:spPr>
            <a:solidFill>
              <a:srgbClr val="C3CBE3"/>
            </a:solidFill>
          </c:spPr>
          <c:invertIfNegative val="0"/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47D-44BA-99D0-39B3A911698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47D-44BA-99D0-39B3A911698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47D-44BA-99D0-39B3A911698C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47D-44BA-99D0-39B3A911698C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47D-44BA-99D0-39B3A911698C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E47D-44BA-99D0-39B3A911698C}"/>
              </c:ext>
            </c:extLst>
          </c:dPt>
          <c:dPt>
            <c:idx val="13"/>
            <c:invertIfNegative val="0"/>
            <c:bubble3D val="0"/>
            <c:spPr>
              <a:solidFill>
                <a:srgbClr val="AC547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E47D-44BA-99D0-39B3A911698C}"/>
              </c:ext>
            </c:extLst>
          </c:dPt>
          <c:dLbls>
            <c:dLbl>
              <c:idx val="0"/>
              <c:layout>
                <c:manualLayout>
                  <c:x val="2.5198412698412696E-3"/>
                  <c:y val="5.7671785479122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7D-44BA-99D0-39B3A911698C}"/>
                </c:ext>
              </c:extLst>
            </c:dLbl>
            <c:dLbl>
              <c:idx val="1"/>
              <c:layout>
                <c:manualLayout>
                  <c:x val="-1.2599206349206348E-3"/>
                  <c:y val="4.805982123260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7D-44BA-99D0-39B3A911698C}"/>
                </c:ext>
              </c:extLst>
            </c:dLbl>
            <c:dLbl>
              <c:idx val="2"/>
              <c:layout>
                <c:manualLayout>
                  <c:x val="-1.2599206349206348E-3"/>
                  <c:y val="3.8447856986081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7D-44BA-99D0-39B3A911698C}"/>
                </c:ext>
              </c:extLst>
            </c:dLbl>
            <c:dLbl>
              <c:idx val="3"/>
              <c:layout>
                <c:manualLayout>
                  <c:x val="0"/>
                  <c:y val="8.8183421516754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7D-44BA-99D0-39B3A911698C}"/>
                </c:ext>
              </c:extLst>
            </c:dLbl>
            <c:dLbl>
              <c:idx val="5"/>
              <c:layout>
                <c:manualLayout>
                  <c:x val="-9.2393112561059377E-17"/>
                  <c:y val="8.9711666300857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7D-44BA-99D0-39B3A911698C}"/>
                </c:ext>
              </c:extLst>
            </c:dLbl>
            <c:dLbl>
              <c:idx val="6"/>
              <c:layout>
                <c:manualLayout>
                  <c:x val="-1.2599206349206348E-3"/>
                  <c:y val="6.728374972564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7D-44BA-99D0-39B3A911698C}"/>
                </c:ext>
              </c:extLst>
            </c:dLbl>
            <c:dLbl>
              <c:idx val="7"/>
              <c:layout>
                <c:manualLayout>
                  <c:x val="1.2599206349206348E-3"/>
                  <c:y val="9.6119642465203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7D-44BA-99D0-39B3A911698C}"/>
                </c:ext>
              </c:extLst>
            </c:dLbl>
            <c:dLbl>
              <c:idx val="8"/>
              <c:layout>
                <c:manualLayout>
                  <c:x val="-9.2393112561059377E-17"/>
                  <c:y val="7.0487737807816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7D-44BA-99D0-39B3A911698C}"/>
                </c:ext>
              </c:extLst>
            </c:dLbl>
            <c:dLbl>
              <c:idx val="9"/>
              <c:layout>
                <c:manualLayout>
                  <c:x val="0"/>
                  <c:y val="5.7671785479122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7D-44BA-99D0-39B3A911698C}"/>
                </c:ext>
              </c:extLst>
            </c:dLbl>
            <c:dLbl>
              <c:idx val="10"/>
              <c:layout>
                <c:manualLayout>
                  <c:x val="2.5198412698412696E-3"/>
                  <c:y val="6.0875773561295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7D-44BA-99D0-39B3A911698C}"/>
                </c:ext>
              </c:extLst>
            </c:dLbl>
            <c:numFmt formatCode="#&quot;조&quot;###0&quot;억&quot;" sourceLinked="0"/>
            <c:spPr>
              <a:solidFill>
                <a:sysClr val="window" lastClr="FFFFFF"/>
              </a:solidFill>
              <a:ln w="3175">
                <a:solidFill>
                  <a:srgbClr val="8064A2"/>
                </a:solidFill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itchFamily="34" charset="0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패션시장규모분석2_전체시장반기별!$B$7:$B$20</c:f>
              <c:strCache>
                <c:ptCount val="14"/>
                <c:pt idx="0">
                  <c:v>2009
상반기</c:v>
                </c:pt>
                <c:pt idx="1">
                  <c:v>2010
상반기</c:v>
                </c:pt>
                <c:pt idx="2">
                  <c:v>2011
상반기</c:v>
                </c:pt>
                <c:pt idx="3">
                  <c:v>2012
상반기</c:v>
                </c:pt>
                <c:pt idx="5">
                  <c:v>2015
상반기</c:v>
                </c:pt>
                <c:pt idx="6">
                  <c:v>2016
상반기</c:v>
                </c:pt>
                <c:pt idx="7">
                  <c:v>2017
상반기</c:v>
                </c:pt>
                <c:pt idx="8">
                  <c:v>2018
상반기</c:v>
                </c:pt>
                <c:pt idx="9">
                  <c:v>2019
상반기</c:v>
                </c:pt>
                <c:pt idx="10">
                  <c:v>2020
상반기</c:v>
                </c:pt>
                <c:pt idx="11">
                  <c:v>2021
상반기</c:v>
                </c:pt>
                <c:pt idx="12">
                  <c:v>2022
상반기</c:v>
                </c:pt>
                <c:pt idx="13">
                  <c:v>2023
상반기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패션시장규모분석2_전체시장반기별!$B$7:$B$21</c15:sqref>
                  </c15:fullRef>
                </c:ext>
              </c:extLst>
            </c:strRef>
          </c:cat>
          <c:val>
            <c:numRef>
              <c:f>패션시장규모분석2_전체시장반기별!$C$7:$C$20</c:f>
              <c:numCache>
                <c:formatCode>0_ </c:formatCode>
                <c:ptCount val="14"/>
                <c:pt idx="0">
                  <c:v>137448.0526082507</c:v>
                </c:pt>
                <c:pt idx="1">
                  <c:v>145975.48375989471</c:v>
                </c:pt>
                <c:pt idx="2">
                  <c:v>148503.85768166589</c:v>
                </c:pt>
                <c:pt idx="3">
                  <c:v>166667.29124135236</c:v>
                </c:pt>
                <c:pt idx="5" formatCode="0.0_);[Red]\(0.0\)">
                  <c:v>176862.44500000004</c:v>
                </c:pt>
                <c:pt idx="6" formatCode="0.0_);[Red]\(0.0\)">
                  <c:v>182818.37631761402</c:v>
                </c:pt>
                <c:pt idx="7" formatCode="0.0_);[Red]\(0.0\)">
                  <c:v>174335.82191046438</c:v>
                </c:pt>
                <c:pt idx="8" formatCode="0.0_);[Red]\(0.0\)">
                  <c:v>179372.24060679565</c:v>
                </c:pt>
                <c:pt idx="9" formatCode="0.0_);[Red]\(0.0\)">
                  <c:v>181122.72360686265</c:v>
                </c:pt>
                <c:pt idx="10" formatCode="0.0_);[Red]\(0.0\)">
                  <c:v>174434.2422291929</c:v>
                </c:pt>
                <c:pt idx="11" formatCode="0.0_);[Red]\(0.0\)">
                  <c:v>192382.80837818934</c:v>
                </c:pt>
                <c:pt idx="12" formatCode="0.0_);[Red]\(0.0\)">
                  <c:v>205778.06086553301</c:v>
                </c:pt>
                <c:pt idx="13" formatCode="0.0_);[Red]\(0.0\)">
                  <c:v>215367.57631247767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패션시장규모분석2_전체시장반기별!$C$7:$C$21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패션시장규모분석2_전체시장반기별!$C$21</c15:sqref>
                  <c15:spPr xmlns:c15="http://schemas.microsoft.com/office/drawing/2012/chart">
                    <a:solidFill>
                      <a:srgbClr val="683247"/>
                    </a:solidFill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F-E47D-44BA-99D0-39B3A9116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100"/>
        <c:axId val="179608960"/>
        <c:axId val="178717824"/>
      </c:barChart>
      <c:lineChart>
        <c:grouping val="standard"/>
        <c:varyColors val="0"/>
        <c:ser>
          <c:idx val="1"/>
          <c:order val="1"/>
          <c:tx>
            <c:strRef>
              <c:f>패션시장규모분석2_전체시장반기별!$D$5</c:f>
              <c:strCache>
                <c:ptCount val="1"/>
                <c:pt idx="0">
                  <c:v>성장률</c:v>
                </c:pt>
              </c:strCache>
            </c:strRef>
          </c:tx>
          <c:spPr>
            <a:ln w="28575">
              <a:solidFill>
                <a:srgbClr val="F79646">
                  <a:lumMod val="75000"/>
                </a:srgbClr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dLbls>
            <c:dLbl>
              <c:idx val="7"/>
              <c:spPr/>
              <c:txPr>
                <a:bodyPr/>
                <a:lstStyle/>
                <a:p>
                  <a:pPr>
                    <a:defRPr sz="1100">
                      <a:solidFill>
                        <a:schemeClr val="accent2">
                          <a:lumMod val="75000"/>
                        </a:schemeClr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rgbClr val="C00000"/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ko-KR" sz="1100" b="0" i="0" u="none" strike="noStrike" kern="1200" baseline="0">
                      <a:solidFill>
                        <a:srgbClr val="C00000"/>
                      </a:solidFill>
                      <a:latin typeface="Century Gothic" pitchFamily="34" charset="0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2025268753223056E-2"/>
                  <c:y val="7.4656253159437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ko-KR" sz="1100" b="0" i="0" u="none" strike="noStrike" kern="1200" baseline="0">
                      <a:solidFill>
                        <a:srgbClr val="C00000"/>
                      </a:solidFill>
                      <a:latin typeface="Century Gothic" pitchFamily="34" charset="0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7D-44BA-99D0-39B3A911698C}"/>
                </c:ext>
              </c:extLst>
            </c:dLbl>
            <c:dLbl>
              <c:idx val="12"/>
              <c:layout>
                <c:manualLayout>
                  <c:x val="-2.8186957039152683E-2"/>
                  <c:y val="4.89763421292083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ko-KR" sz="1100" b="0" i="0" u="none" strike="noStrike" kern="1200" baseline="0">
                      <a:solidFill>
                        <a:srgbClr val="FFFF00"/>
                      </a:solidFill>
                      <a:latin typeface="Century Gothic" pitchFamily="34" charset="0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47D-44BA-99D0-39B3A911698C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ko-KR" sz="1100" b="0" i="0" u="none" strike="noStrike" kern="1200" baseline="0">
                      <a:solidFill>
                        <a:srgbClr val="FFFF00"/>
                      </a:solidFill>
                      <a:latin typeface="Century Gothic" pitchFamily="34" charset="0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accent2">
                        <a:lumMod val="75000"/>
                      </a:schemeClr>
                    </a:solidFill>
                    <a:latin typeface="Century Gothic" pitchFamily="34" charset="0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패션시장규모분석2_전체시장반기별!$B$7:$B$20</c:f>
              <c:strCache>
                <c:ptCount val="14"/>
                <c:pt idx="0">
                  <c:v>2009
상반기</c:v>
                </c:pt>
                <c:pt idx="1">
                  <c:v>2010
상반기</c:v>
                </c:pt>
                <c:pt idx="2">
                  <c:v>2011
상반기</c:v>
                </c:pt>
                <c:pt idx="3">
                  <c:v>2012
상반기</c:v>
                </c:pt>
                <c:pt idx="5">
                  <c:v>2015
상반기</c:v>
                </c:pt>
                <c:pt idx="6">
                  <c:v>2016
상반기</c:v>
                </c:pt>
                <c:pt idx="7">
                  <c:v>2017
상반기</c:v>
                </c:pt>
                <c:pt idx="8">
                  <c:v>2018
상반기</c:v>
                </c:pt>
                <c:pt idx="9">
                  <c:v>2019
상반기</c:v>
                </c:pt>
                <c:pt idx="10">
                  <c:v>2020
상반기</c:v>
                </c:pt>
                <c:pt idx="11">
                  <c:v>2021
상반기</c:v>
                </c:pt>
                <c:pt idx="12">
                  <c:v>2022
상반기</c:v>
                </c:pt>
                <c:pt idx="13">
                  <c:v>2023
상반기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패션시장규모분석2_전체시장반기별!$B$7:$B$21</c15:sqref>
                  </c15:fullRef>
                </c:ext>
              </c:extLst>
            </c:strRef>
          </c:cat>
          <c:val>
            <c:numRef>
              <c:f>패션시장규모분석2_전체시장반기별!$D$7:$D$20</c:f>
              <c:numCache>
                <c:formatCode>0.0%</c:formatCode>
                <c:ptCount val="14"/>
                <c:pt idx="0">
                  <c:v>0.16359868872014044</c:v>
                </c:pt>
                <c:pt idx="1">
                  <c:v>6.2041120189229394E-2</c:v>
                </c:pt>
                <c:pt idx="2">
                  <c:v>1.732053805644472E-2</c:v>
                </c:pt>
                <c:pt idx="3">
                  <c:v>0.12230950658953088</c:v>
                </c:pt>
                <c:pt idx="5">
                  <c:v>6.117069331788675E-2</c:v>
                </c:pt>
                <c:pt idx="6">
                  <c:v>3.3675500288452884E-2</c:v>
                </c:pt>
                <c:pt idx="7">
                  <c:v>-4.6398806170407779E-2</c:v>
                </c:pt>
                <c:pt idx="8">
                  <c:v>2.8889178604485991E-2</c:v>
                </c:pt>
                <c:pt idx="9">
                  <c:v>9.7589403697323617E-3</c:v>
                </c:pt>
                <c:pt idx="10">
                  <c:v>-3.6927897529784787E-2</c:v>
                </c:pt>
                <c:pt idx="11">
                  <c:v>0.10289588741076097</c:v>
                </c:pt>
                <c:pt idx="12">
                  <c:v>6.9628115943764932E-2</c:v>
                </c:pt>
                <c:pt idx="13">
                  <c:v>4.6601252857616279E-2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패션시장규모분석2_전체시장반기별!$D$7:$D$21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E47D-44BA-99D0-39B3A9116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25248"/>
        <c:axId val="178719360"/>
      </c:lineChart>
      <c:catAx>
        <c:axId val="17960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Century Gothic" pitchFamily="34" charset="0"/>
              </a:defRPr>
            </a:pPr>
            <a:endParaRPr lang="ko-KR"/>
          </a:p>
        </c:txPr>
        <c:crossAx val="178717824"/>
        <c:crosses val="autoZero"/>
        <c:auto val="1"/>
        <c:lblAlgn val="ctr"/>
        <c:lblOffset val="100"/>
        <c:noMultiLvlLbl val="0"/>
      </c:catAx>
      <c:valAx>
        <c:axId val="178717824"/>
        <c:scaling>
          <c:orientation val="minMax"/>
          <c:min val="100000"/>
        </c:scaling>
        <c:delete val="0"/>
        <c:axPos val="l"/>
        <c:numFmt formatCode="0_ " sourceLinked="1"/>
        <c:majorTickMark val="none"/>
        <c:minorTickMark val="none"/>
        <c:tickLblPos val="none"/>
        <c:spPr>
          <a:ln>
            <a:noFill/>
          </a:ln>
        </c:spPr>
        <c:crossAx val="179608960"/>
        <c:crosses val="autoZero"/>
        <c:crossBetween val="between"/>
      </c:valAx>
      <c:valAx>
        <c:axId val="178719360"/>
        <c:scaling>
          <c:orientation val="minMax"/>
          <c:min val="-0.30000000000000004"/>
        </c:scaling>
        <c:delete val="0"/>
        <c:axPos val="r"/>
        <c:numFmt formatCode="0.0%" sourceLinked="1"/>
        <c:majorTickMark val="none"/>
        <c:minorTickMark val="none"/>
        <c:tickLblPos val="none"/>
        <c:spPr>
          <a:ln>
            <a:noFill/>
          </a:ln>
        </c:spPr>
        <c:crossAx val="178725248"/>
        <c:crosses val="max"/>
        <c:crossBetween val="between"/>
      </c:valAx>
      <c:catAx>
        <c:axId val="17872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8719360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t"/>
      <c:layout>
        <c:manualLayout>
          <c:xMode val="edge"/>
          <c:yMode val="edge"/>
          <c:x val="0.67136462624674609"/>
          <c:y val="3.2178194443738109E-2"/>
          <c:w val="0.32069571580618139"/>
          <c:h val="7.972581800737559E-2"/>
        </c:manualLayout>
      </c:layout>
      <c:overlay val="0"/>
      <c:txPr>
        <a:bodyPr/>
        <a:lstStyle/>
        <a:p>
          <a:pPr rtl="0">
            <a:defRPr sz="1100"/>
          </a:pPr>
          <a:endParaRPr lang="ko-K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latin typeface="+mn-ea"/>
                <a:ea typeface="+mn-ea"/>
              </a:defRPr>
            </a:pPr>
            <a:r>
              <a:rPr lang="en-US" altLang="ko-KR" sz="1400" b="0" i="0" baseline="0">
                <a:effectLst/>
                <a:latin typeface="Century Gothic" panose="020B0502020202020204" pitchFamily="34" charset="0"/>
                <a:ea typeface="+mn-ea"/>
              </a:rPr>
              <a:t>|</a:t>
            </a:r>
            <a:r>
              <a:rPr lang="ko-KR" altLang="en-US" sz="1400" b="0" i="0" baseline="0">
                <a:effectLst/>
                <a:latin typeface="나눔고딕" panose="020D0604000000000000" pitchFamily="50" charset="-127"/>
                <a:ea typeface="나눔고딕" panose="020D0604000000000000" pitchFamily="50" charset="-127"/>
              </a:rPr>
              <a:t>패션시장 반기별 규모 추이 및 전망</a:t>
            </a:r>
            <a:r>
              <a:rPr lang="ko-KR" altLang="ko-KR" sz="1400" b="0" i="0" baseline="0">
                <a:effectLst/>
                <a:latin typeface="나눔고딕" panose="020D0604000000000000" pitchFamily="50" charset="-127"/>
                <a:ea typeface="나눔고딕" panose="020D0604000000000000" pitchFamily="50" charset="-127"/>
              </a:rPr>
              <a:t> </a:t>
            </a:r>
            <a:endParaRPr lang="ko-KR" altLang="ko-KR" sz="1400">
              <a:effectLst/>
              <a:latin typeface="나눔고딕" panose="020D0604000000000000" pitchFamily="50" charset="-127"/>
              <a:ea typeface="나눔고딕" panose="020D0604000000000000" pitchFamily="50" charset="-127"/>
            </a:endParaRP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266865079365081E-3"/>
          <c:y val="0.17563967673071057"/>
          <c:w val="0.98253402777777776"/>
          <c:h val="0.614345454545454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패션시장규모분석2_전체시장반기별!$C$34</c:f>
              <c:strCache>
                <c:ptCount val="1"/>
                <c:pt idx="0">
                  <c:v>시장규모(원)</c:v>
                </c:pt>
              </c:strCache>
            </c:strRef>
          </c:tx>
          <c:spPr>
            <a:solidFill>
              <a:srgbClr val="C3CBE3"/>
            </a:solidFill>
          </c:spPr>
          <c:invertIfNegative val="0"/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3D1-41DE-8EF1-2CCC131C0298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3D1-41DE-8EF1-2CCC131C0298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3D1-41DE-8EF1-2CCC131C0298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3D1-41DE-8EF1-2CCC131C0298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B3D1-41DE-8EF1-2CCC131C0298}"/>
              </c:ext>
            </c:extLst>
          </c:dPt>
          <c:dPt>
            <c:idx val="12"/>
            <c:invertIfNegative val="0"/>
            <c:bubble3D val="0"/>
            <c:spPr>
              <a:solidFill>
                <a:srgbClr val="C3CBE3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B3D1-41DE-8EF1-2CCC131C0298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B3D1-41DE-8EF1-2CCC131C0298}"/>
              </c:ext>
            </c:extLst>
          </c:dPt>
          <c:dPt>
            <c:idx val="14"/>
            <c:invertIfNegative val="0"/>
            <c:bubble3D val="0"/>
            <c:spPr>
              <a:solidFill>
                <a:srgbClr val="AC547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B3D1-41DE-8EF1-2CCC131C0298}"/>
              </c:ext>
            </c:extLst>
          </c:dPt>
          <c:dLbls>
            <c:dLbl>
              <c:idx val="0"/>
              <c:layout>
                <c:manualLayout>
                  <c:x val="2.5198412698412696E-3"/>
                  <c:y val="5.7671785479122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D1-41DE-8EF1-2CCC131C0298}"/>
                </c:ext>
              </c:extLst>
            </c:dLbl>
            <c:dLbl>
              <c:idx val="1"/>
              <c:layout>
                <c:manualLayout>
                  <c:x val="-1.2599206349206348E-3"/>
                  <c:y val="4.805982123260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D1-41DE-8EF1-2CCC131C0298}"/>
                </c:ext>
              </c:extLst>
            </c:dLbl>
            <c:dLbl>
              <c:idx val="2"/>
              <c:layout>
                <c:manualLayout>
                  <c:x val="-2.5001904293155451E-3"/>
                  <c:y val="9.2500043812542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3D1-41DE-8EF1-2CCC131C0298}"/>
                </c:ext>
              </c:extLst>
            </c:dLbl>
            <c:dLbl>
              <c:idx val="3"/>
              <c:layout>
                <c:manualLayout>
                  <c:x val="1.2402319526719219E-3"/>
                  <c:y val="3.0951683528236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3D1-41DE-8EF1-2CCC131C0298}"/>
                </c:ext>
              </c:extLst>
            </c:dLbl>
            <c:dLbl>
              <c:idx val="4"/>
              <c:layout>
                <c:manualLayout>
                  <c:x val="-1.2402319526719674E-3"/>
                  <c:y val="7.3129392207376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3D1-41DE-8EF1-2CCC131C0298}"/>
                </c:ext>
              </c:extLst>
            </c:dLbl>
            <c:dLbl>
              <c:idx val="5"/>
              <c:layout>
                <c:manualLayout>
                  <c:x val="-9.2393112561059377E-17"/>
                  <c:y val="8.9711666300857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3D1-41DE-8EF1-2CCC131C0298}"/>
                </c:ext>
              </c:extLst>
            </c:dLbl>
            <c:dLbl>
              <c:idx val="6"/>
              <c:layout>
                <c:manualLayout>
                  <c:x val="-2.5001904293155677E-3"/>
                  <c:y val="8.6361030370854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3D1-41DE-8EF1-2CCC131C0298}"/>
                </c:ext>
              </c:extLst>
            </c:dLbl>
            <c:dLbl>
              <c:idx val="7"/>
              <c:layout>
                <c:manualLayout>
                  <c:x val="1.2599584766436003E-3"/>
                  <c:y val="5.47857065961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D1-41DE-8EF1-2CCC131C0298}"/>
                </c:ext>
              </c:extLst>
            </c:dLbl>
            <c:dLbl>
              <c:idx val="8"/>
              <c:layout>
                <c:manualLayout>
                  <c:x val="1.2402319526720585E-3"/>
                  <c:y val="2.9153616787964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D1-41DE-8EF1-2CCC131C0298}"/>
                </c:ext>
              </c:extLst>
            </c:dLbl>
            <c:dLbl>
              <c:idx val="9"/>
              <c:layout>
                <c:manualLayout>
                  <c:x val="-9.0949292541955834E-17"/>
                  <c:y val="2.587643861612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D1-41DE-8EF1-2CCC131C0298}"/>
                </c:ext>
              </c:extLst>
            </c:dLbl>
            <c:dLbl>
              <c:idx val="10"/>
              <c:layout>
                <c:manualLayout>
                  <c:x val="2.5198412698412696E-3"/>
                  <c:y val="6.0875773561295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D1-41DE-8EF1-2CCC131C0298}"/>
                </c:ext>
              </c:extLst>
            </c:dLbl>
            <c:dLbl>
              <c:idx val="11"/>
              <c:layout>
                <c:manualLayout>
                  <c:x val="0"/>
                  <c:y val="0.104924780123626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D1-41DE-8EF1-2CCC131C0298}"/>
                </c:ext>
              </c:extLst>
            </c:dLbl>
            <c:dLbl>
              <c:idx val="12"/>
              <c:layout>
                <c:manualLayout>
                  <c:x val="0"/>
                  <c:y val="4.8106060606060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D1-41DE-8EF1-2CCC131C0298}"/>
                </c:ext>
              </c:extLst>
            </c:dLbl>
            <c:dLbl>
              <c:idx val="13"/>
              <c:layout>
                <c:manualLayout>
                  <c:x val="-1.2599206349206348E-3"/>
                  <c:y val="4.8106060606060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D1-41DE-8EF1-2CCC131C0298}"/>
                </c:ext>
              </c:extLst>
            </c:dLbl>
            <c:numFmt formatCode="#&quot;조&quot;###0&quot;억&quot;" sourceLinked="0"/>
            <c:spPr>
              <a:solidFill>
                <a:sysClr val="window" lastClr="FFFFFF"/>
              </a:solidFill>
              <a:ln w="3175">
                <a:solidFill>
                  <a:srgbClr val="8064A2">
                    <a:lumMod val="60000"/>
                    <a:lumOff val="40000"/>
                  </a:srgbClr>
                </a:solidFill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itchFamily="34" charset="0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패션시장규모분석2_전체시장반기별!$B$35:$B$49</c:f>
              <c:strCache>
                <c:ptCount val="15"/>
                <c:pt idx="0">
                  <c:v>2008
하반기</c:v>
                </c:pt>
                <c:pt idx="1">
                  <c:v>2009
하반기</c:v>
                </c:pt>
                <c:pt idx="2">
                  <c:v>2010
하반기</c:v>
                </c:pt>
                <c:pt idx="3">
                  <c:v>2011
하반기</c:v>
                </c:pt>
                <c:pt idx="4">
                  <c:v>2012
하반기</c:v>
                </c:pt>
                <c:pt idx="6">
                  <c:v>2015
하반기</c:v>
                </c:pt>
                <c:pt idx="7">
                  <c:v>2016
하반기</c:v>
                </c:pt>
                <c:pt idx="8">
                  <c:v>2017
하반기</c:v>
                </c:pt>
                <c:pt idx="9">
                  <c:v>2018
하반기</c:v>
                </c:pt>
                <c:pt idx="10">
                  <c:v>2019
하반기</c:v>
                </c:pt>
                <c:pt idx="11">
                  <c:v>2020
하반기</c:v>
                </c:pt>
                <c:pt idx="12">
                  <c:v>2021
하반기</c:v>
                </c:pt>
                <c:pt idx="13">
                  <c:v>2022
하반기</c:v>
                </c:pt>
                <c:pt idx="14">
                  <c:v>2023
하반기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패션시장규모분석2_전체시장반기별!$B$35:$B$50</c15:sqref>
                  </c15:fullRef>
                </c:ext>
              </c:extLst>
            </c:strRef>
          </c:cat>
          <c:val>
            <c:numRef>
              <c:f>패션시장규모분석2_전체시장반기별!$C$35:$C$49</c:f>
              <c:numCache>
                <c:formatCode>0_ </c:formatCode>
                <c:ptCount val="15"/>
                <c:pt idx="0">
                  <c:v>144905.12744032059</c:v>
                </c:pt>
                <c:pt idx="1">
                  <c:v>158151.35597846794</c:v>
                </c:pt>
                <c:pt idx="2">
                  <c:v>199525.79033151711</c:v>
                </c:pt>
                <c:pt idx="3">
                  <c:v>210412.60117308836</c:v>
                </c:pt>
                <c:pt idx="4">
                  <c:v>205956.19096038811</c:v>
                </c:pt>
                <c:pt idx="6" formatCode="0.0_);[Red]\(0.0\)">
                  <c:v>237813.37717599928</c:v>
                </c:pt>
                <c:pt idx="7" formatCode="0.0_);[Red]\(0.0\)">
                  <c:v>248988.36368192165</c:v>
                </c:pt>
                <c:pt idx="8" formatCode="0.0_);[Red]\(0.0\)">
                  <c:v>250367.86965537493</c:v>
                </c:pt>
                <c:pt idx="9" formatCode="0.0_);[Red]\(0.0\)">
                  <c:v>252808.70186271169</c:v>
                </c:pt>
                <c:pt idx="10" formatCode="0.0_);[Red]\(0.0\)">
                  <c:v>235317.91490345763</c:v>
                </c:pt>
                <c:pt idx="11" formatCode="0.0_);[Red]\(0.0\)">
                  <c:v>228794.09547024703</c:v>
                </c:pt>
                <c:pt idx="12" formatCode="0.0_);[Red]\(0.0\)">
                  <c:v>242909.56119075278</c:v>
                </c:pt>
                <c:pt idx="13" formatCode="0.0_);[Red]\(0.0\)">
                  <c:v>265132.13417686865</c:v>
                </c:pt>
                <c:pt idx="14" formatCode="0.0_);[Red]\(0.0\)">
                  <c:v>268799.39636891166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패션시장규모분석2_전체시장반기별!$C$35:$C$50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패션시장규모분석2_전체시장반기별!$C$50</c15:sqref>
                  <c15:spPr xmlns:c15="http://schemas.microsoft.com/office/drawing/2012/chart">
                    <a:solidFill>
                      <a:srgbClr val="683247"/>
                    </a:solidFill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D1-41DE-8EF1-2CCC131C0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100"/>
        <c:axId val="179739264"/>
        <c:axId val="179634560"/>
      </c:barChart>
      <c:lineChart>
        <c:grouping val="standard"/>
        <c:varyColors val="0"/>
        <c:ser>
          <c:idx val="1"/>
          <c:order val="1"/>
          <c:tx>
            <c:strRef>
              <c:f>패션시장규모분석2_전체시장반기별!$D$34</c:f>
              <c:strCache>
                <c:ptCount val="1"/>
                <c:pt idx="0">
                  <c:v>성장률</c:v>
                </c:pt>
              </c:strCache>
            </c:strRef>
          </c:tx>
          <c:spPr>
            <a:ln w="28575">
              <a:solidFill>
                <a:srgbClr val="F79646">
                  <a:lumMod val="75000"/>
                </a:srgbClr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dLbls>
            <c:dLbl>
              <c:idx val="7"/>
              <c:spPr/>
              <c:txPr>
                <a:bodyPr/>
                <a:lstStyle/>
                <a:p>
                  <a:pPr>
                    <a:defRPr sz="1100">
                      <a:solidFill>
                        <a:schemeClr val="accent2">
                          <a:lumMod val="75000"/>
                        </a:schemeClr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rgbClr val="C00000"/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rgbClr val="C00000"/>
                      </a:solidFill>
                      <a:latin typeface="Century Gothic" pitchFamily="34" charset="0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ko-KR" sz="1100" b="0" i="0" u="none" strike="noStrike" kern="1200" baseline="0">
                      <a:solidFill>
                        <a:srgbClr val="C00000"/>
                      </a:solidFill>
                      <a:latin typeface="Century Gothic" pitchFamily="34" charset="0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ko-KR" sz="1100" b="0" i="0" u="none" strike="noStrike" kern="1200" baseline="0">
                      <a:solidFill>
                        <a:srgbClr val="C00000"/>
                      </a:solidFill>
                      <a:latin typeface="Century Gothic" pitchFamily="34" charset="0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ko-KR" sz="1100" b="0" i="0" u="none" strike="noStrike" kern="1200" baseline="0">
                      <a:solidFill>
                        <a:srgbClr val="FFFF00"/>
                      </a:solidFill>
                      <a:latin typeface="Century Gothic" pitchFamily="34" charset="0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 rtl="0">
                    <a:defRPr lang="en-US" altLang="ko-KR" sz="1100" b="0" i="0" u="none" strike="noStrike" kern="1200" baseline="0">
                      <a:solidFill>
                        <a:srgbClr val="FFFF00"/>
                      </a:solidFill>
                      <a:latin typeface="Century Gothic" pitchFamily="34" charset="0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accent2">
                        <a:lumMod val="75000"/>
                      </a:schemeClr>
                    </a:solidFill>
                    <a:latin typeface="Century Gothic" pitchFamily="34" charset="0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패션시장규모분석2_전체시장반기별!$B$35:$B$49</c:f>
              <c:strCache>
                <c:ptCount val="15"/>
                <c:pt idx="0">
                  <c:v>2008
하반기</c:v>
                </c:pt>
                <c:pt idx="1">
                  <c:v>2009
하반기</c:v>
                </c:pt>
                <c:pt idx="2">
                  <c:v>2010
하반기</c:v>
                </c:pt>
                <c:pt idx="3">
                  <c:v>2011
하반기</c:v>
                </c:pt>
                <c:pt idx="4">
                  <c:v>2012
하반기</c:v>
                </c:pt>
                <c:pt idx="6">
                  <c:v>2015
하반기</c:v>
                </c:pt>
                <c:pt idx="7">
                  <c:v>2016
하반기</c:v>
                </c:pt>
                <c:pt idx="8">
                  <c:v>2017
하반기</c:v>
                </c:pt>
                <c:pt idx="9">
                  <c:v>2018
하반기</c:v>
                </c:pt>
                <c:pt idx="10">
                  <c:v>2019
하반기</c:v>
                </c:pt>
                <c:pt idx="11">
                  <c:v>2020
하반기</c:v>
                </c:pt>
                <c:pt idx="12">
                  <c:v>2021
하반기</c:v>
                </c:pt>
                <c:pt idx="13">
                  <c:v>2022
하반기</c:v>
                </c:pt>
                <c:pt idx="14">
                  <c:v>2023
하반기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패션시장규모분석2_전체시장반기별!$B$35:$B$50</c15:sqref>
                  </c15:fullRef>
                </c:ext>
              </c:extLst>
            </c:strRef>
          </c:cat>
          <c:val>
            <c:numRef>
              <c:f>패션시장규모분석2_전체시장반기별!$D$35:$D$49</c:f>
              <c:numCache>
                <c:formatCode>0.0%</c:formatCode>
                <c:ptCount val="15"/>
                <c:pt idx="1">
                  <c:v>9.1413111268977207E-2</c:v>
                </c:pt>
                <c:pt idx="2">
                  <c:v>0.26161289669044785</c:v>
                </c:pt>
                <c:pt idx="3">
                  <c:v>5.4563426730361721E-2</c:v>
                </c:pt>
                <c:pt idx="4">
                  <c:v>-2.117938843897638E-2</c:v>
                </c:pt>
                <c:pt idx="6">
                  <c:v>0.15467942996546444</c:v>
                </c:pt>
                <c:pt idx="7">
                  <c:v>4.6990571508734175E-2</c:v>
                </c:pt>
                <c:pt idx="8">
                  <c:v>5.5404435494647427E-3</c:v>
                </c:pt>
                <c:pt idx="9">
                  <c:v>9.7489834086798115E-3</c:v>
                </c:pt>
                <c:pt idx="10">
                  <c:v>-6.9185858043575077E-2</c:v>
                </c:pt>
                <c:pt idx="11">
                  <c:v>-2.7723428689596701E-2</c:v>
                </c:pt>
                <c:pt idx="12">
                  <c:v>6.1695061192439539E-2</c:v>
                </c:pt>
                <c:pt idx="13">
                  <c:v>9.1484966162632297E-2</c:v>
                </c:pt>
                <c:pt idx="14">
                  <c:v>1.3831828433126078E-2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패션시장규모분석2_전체시장반기별!$D$35:$D$50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B3D1-41DE-8EF1-2CCC131C0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637632"/>
        <c:axId val="179636096"/>
      </c:lineChart>
      <c:catAx>
        <c:axId val="17973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Century Gothic" pitchFamily="34" charset="0"/>
              </a:defRPr>
            </a:pPr>
            <a:endParaRPr lang="ko-KR"/>
          </a:p>
        </c:txPr>
        <c:crossAx val="179634560"/>
        <c:crosses val="autoZero"/>
        <c:auto val="1"/>
        <c:lblAlgn val="ctr"/>
        <c:lblOffset val="100"/>
        <c:noMultiLvlLbl val="0"/>
      </c:catAx>
      <c:valAx>
        <c:axId val="179634560"/>
        <c:scaling>
          <c:orientation val="minMax"/>
          <c:min val="100000"/>
        </c:scaling>
        <c:delete val="0"/>
        <c:axPos val="l"/>
        <c:numFmt formatCode="0_ " sourceLinked="1"/>
        <c:majorTickMark val="none"/>
        <c:minorTickMark val="none"/>
        <c:tickLblPos val="none"/>
        <c:spPr>
          <a:ln>
            <a:noFill/>
          </a:ln>
        </c:spPr>
        <c:crossAx val="179739264"/>
        <c:crosses val="autoZero"/>
        <c:crossBetween val="between"/>
      </c:valAx>
      <c:valAx>
        <c:axId val="179636096"/>
        <c:scaling>
          <c:orientation val="minMax"/>
          <c:min val="-0.30000000000000004"/>
        </c:scaling>
        <c:delete val="0"/>
        <c:axPos val="r"/>
        <c:numFmt formatCode="0.0%" sourceLinked="1"/>
        <c:majorTickMark val="none"/>
        <c:minorTickMark val="none"/>
        <c:tickLblPos val="none"/>
        <c:spPr>
          <a:ln>
            <a:noFill/>
          </a:ln>
        </c:spPr>
        <c:crossAx val="179637632"/>
        <c:crosses val="max"/>
        <c:crossBetween val="between"/>
      </c:valAx>
      <c:catAx>
        <c:axId val="179637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9636096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t"/>
      <c:layout>
        <c:manualLayout>
          <c:xMode val="edge"/>
          <c:yMode val="edge"/>
          <c:x val="0.67136462624674609"/>
          <c:y val="3.2178194443738109E-2"/>
          <c:w val="0.32069571580618139"/>
          <c:h val="7.972581800737559E-2"/>
        </c:manualLayout>
      </c:layout>
      <c:overlay val="0"/>
      <c:txPr>
        <a:bodyPr/>
        <a:lstStyle/>
        <a:p>
          <a:pPr rtl="0">
            <a:defRPr sz="1100"/>
          </a:pPr>
          <a:endParaRPr lang="ko-K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r>
              <a:rPr lang="en-US" altLang="ko-KR" sz="1400" b="0">
                <a:latin typeface="+mn-ea"/>
                <a:ea typeface="+mn-ea"/>
              </a:rPr>
              <a:t>| </a:t>
            </a:r>
            <a:r>
              <a:rPr lang="ko-KR" altLang="en-US" sz="1400" b="0">
                <a:latin typeface="+mn-ea"/>
                <a:ea typeface="+mn-ea"/>
              </a:rPr>
              <a:t>한국패</a:t>
            </a:r>
            <a:r>
              <a:rPr lang="ko-KR" sz="1400" b="0">
                <a:latin typeface="+mn-ea"/>
                <a:ea typeface="+mn-ea"/>
              </a:rPr>
              <a:t>션시장 세분시장별 비중 추이</a:t>
            </a:r>
            <a:r>
              <a:rPr lang="en-US" altLang="ko-KR" sz="1400" b="0">
                <a:latin typeface="+mn-ea"/>
                <a:ea typeface="+mn-ea"/>
              </a:rPr>
              <a:t> </a:t>
            </a:r>
            <a:endParaRPr lang="ko-KR" sz="1400" b="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1.2218390890201308E-2"/>
          <c:y val="1.57212643678160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061309106017776E-3"/>
          <c:y val="0"/>
          <c:w val="0.88998292105945154"/>
          <c:h val="0.866253115588260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패션시장규모분석3_세분시장!$A$5</c:f>
              <c:strCache>
                <c:ptCount val="1"/>
                <c:pt idx="0">
                  <c:v>남성정장</c:v>
                </c:pt>
              </c:strCache>
            </c:strRef>
          </c:tx>
          <c:spPr>
            <a:solidFill>
              <a:schemeClr val="accent5">
                <a:shade val="4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25E1D7D-DD08-4209-82A5-6B841D46D1B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92C-45EE-8DBA-8F64AE3C13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6D4A12C-7836-43B5-8C85-5E9E3CDFF1D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92C-45EE-8DBA-8F64AE3C1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2FE544F-FF72-41BA-A531-7F23E9192A2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92C-45EE-8DBA-8F64AE3C1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E65EC66-C983-4A53-BD30-21502505872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92C-45EE-8DBA-8F64AE3C1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89501FC-B0CB-425D-94B9-AF48CC39A7E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92C-45EE-8DBA-8F64AE3C1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EFF8D51-1396-4548-AC11-FCB8A598F21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92C-45EE-8DBA-8F64AE3C13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C55F8C2-98DF-4C60-800F-6F403A50D0E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92C-45EE-8DBA-8F64AE3C13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7C5F5F3-37F5-4DC6-BA8F-D5E8105A7D7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92C-45EE-8DBA-8F64AE3C13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53F9209-DA17-46BD-9F29-81D6DCB75B6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92C-45EE-8DBA-8F64AE3C13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6B8FCF6-C70C-4022-A195-7992122A09E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92C-45EE-8DBA-8F64AE3C13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9FFEE9B-B477-4C14-A0B2-B67EDAC1576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92C-45EE-8DBA-8F64AE3C13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6DD0423-B455-439D-BB66-D1DF35C4788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92C-45EE-8DBA-8F64AE3C13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644B018-484D-4B47-8286-472B5921A15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92C-45EE-8DBA-8F64AE3C13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3635CE4-19EB-4F98-995C-3D5CA082377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92C-45EE-8DBA-8F64AE3C13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307CF6B-7047-471B-892B-1F3149131A7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92C-45EE-8DBA-8F64AE3C13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6530E76-A9D0-4886-A478-67F4282D295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92C-45EE-8DBA-8F64AE3C13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EF7ADB8-CCA1-47A2-B5BB-DC0109D51C5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92C-45EE-8DBA-8F64AE3C13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9BD3B77-5009-4CF7-A48F-384B2459B44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92C-45EE-8DBA-8F64AE3C13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7889D55-BAD3-4A20-89F1-62728AFA6A3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92C-45EE-8DBA-8F64AE3C13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A42D8C6-7E03-4ACC-BC57-E6688062287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92C-45EE-8DBA-8F64AE3C13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A01A3B5-6F82-4427-BB91-1CB9CDFB6DD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92C-45EE-8DBA-8F64AE3C13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1C15003-36B5-42B1-8B61-0581CA622B3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4A73-468D-B85E-B68C486F7A7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544DB42F-9401-4314-972F-D0895ECB9BF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A73-468D-B85E-B68C486F7A7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EBB39D5F-577A-4F50-A9C5-263417198C7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A73-468D-B85E-B68C486F7A7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A7E62347-6E94-45E1-A6E4-903B4F4F520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A73-468D-B85E-B68C486F7A7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BCA6A9E0-9844-4239-96D8-CDAFEE105F5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A73-468D-B85E-B68C486F7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altLang="ko-KR" sz="1000" b="0" i="0" u="none" strike="noStrike" kern="1200" baseline="0">
                    <a:solidFill>
                      <a:schemeClr val="bg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패션시장규모분석3_세분시장!$D$4:$AC$4</c:f>
              <c:strCache>
                <c:ptCount val="26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  <c:pt idx="24">
                  <c:v>2024
(전망)</c:v>
                </c:pt>
                <c:pt idx="25">
                  <c:v>2025
(예측)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패션시장규모분석3_세분시장!$B$4:$AC$4</c15:sqref>
                  </c15:fullRef>
                </c:ext>
              </c:extLst>
            </c:strRef>
          </c:cat>
          <c:val>
            <c:numRef>
              <c:f>패션시장규모분석3_세분시장!$D$5:$AC$5</c:f>
              <c:numCache>
                <c:formatCode>0_ </c:formatCode>
                <c:ptCount val="26"/>
                <c:pt idx="0">
                  <c:v>53752.501232169438</c:v>
                </c:pt>
                <c:pt idx="1">
                  <c:v>50502.874358213667</c:v>
                </c:pt>
                <c:pt idx="2">
                  <c:v>53360</c:v>
                </c:pt>
                <c:pt idx="3">
                  <c:v>48192.800902221286</c:v>
                </c:pt>
                <c:pt idx="4">
                  <c:v>55076.790815683089</c:v>
                </c:pt>
                <c:pt idx="5">
                  <c:v>45237.125553303427</c:v>
                </c:pt>
                <c:pt idx="6">
                  <c:v>51475.332706220688</c:v>
                </c:pt>
                <c:pt idx="7">
                  <c:v>57853.647899504052</c:v>
                </c:pt>
                <c:pt idx="8">
                  <c:v>54568.756087731395</c:v>
                </c:pt>
                <c:pt idx="9">
                  <c:v>50199.275425914951</c:v>
                </c:pt>
                <c:pt idx="10">
                  <c:v>62321.074854848135</c:v>
                </c:pt>
                <c:pt idx="11">
                  <c:v>68668.308044318313</c:v>
                </c:pt>
                <c:pt idx="12">
                  <c:v>58108.177087476826</c:v>
                </c:pt>
                <c:pt idx="13">
                  <c:v>54013.04</c:v>
                </c:pt>
                <c:pt idx="14">
                  <c:v>43128</c:v>
                </c:pt>
                <c:pt idx="15">
                  <c:v>43101.58844221184</c:v>
                </c:pt>
                <c:pt idx="16">
                  <c:v>45815.930455869893</c:v>
                </c:pt>
                <c:pt idx="17">
                  <c:v>42627.939722298244</c:v>
                </c:pt>
                <c:pt idx="18">
                  <c:v>42012.675474544521</c:v>
                </c:pt>
                <c:pt idx="19">
                  <c:v>40582.046366930401</c:v>
                </c:pt>
                <c:pt idx="20">
                  <c:v>38809.80769073659</c:v>
                </c:pt>
                <c:pt idx="21">
                  <c:v>44536.426036532903</c:v>
                </c:pt>
                <c:pt idx="22">
                  <c:v>48260.443998337854</c:v>
                </c:pt>
                <c:pt idx="23">
                  <c:v>47028.232861834149</c:v>
                </c:pt>
                <c:pt idx="24">
                  <c:v>47593.486407661898</c:v>
                </c:pt>
                <c:pt idx="25">
                  <c:v>48688.136595038115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패션시장규모분석3_세분시장!$B$5:$AC$5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패션시장규모분석3_세분시장!$B$16:$AC$16</c15:f>
                <c15:dlblRangeCache>
                  <c:ptCount val="28"/>
                  <c:pt idx="0">
                    <c:v> 29.1 </c:v>
                  </c:pt>
                  <c:pt idx="1">
                    <c:v> 23.9 </c:v>
                  </c:pt>
                  <c:pt idx="2">
                    <c:v> 25.4 </c:v>
                  </c:pt>
                  <c:pt idx="3">
                    <c:v> 24.8 </c:v>
                  </c:pt>
                  <c:pt idx="4">
                    <c:v> 24.5 </c:v>
                  </c:pt>
                  <c:pt idx="5">
                    <c:v> 21.8 </c:v>
                  </c:pt>
                  <c:pt idx="6">
                    <c:v> 24.4 </c:v>
                  </c:pt>
                  <c:pt idx="7">
                    <c:v> 22.1 </c:v>
                  </c:pt>
                  <c:pt idx="8">
                    <c:v> 21.2 </c:v>
                  </c:pt>
                  <c:pt idx="9">
                    <c:v> 21.1 </c:v>
                  </c:pt>
                  <c:pt idx="10">
                    <c:v> 20.7 </c:v>
                  </c:pt>
                  <c:pt idx="11">
                    <c:v> 17.0 </c:v>
                  </c:pt>
                  <c:pt idx="12">
                    <c:v> 18.0 </c:v>
                  </c:pt>
                  <c:pt idx="13">
                    <c:v> 19.1 </c:v>
                  </c:pt>
                  <c:pt idx="14">
                    <c:v> 15.6 </c:v>
                  </c:pt>
                  <c:pt idx="15">
                    <c:v> 14.0 </c:v>
                  </c:pt>
                  <c:pt idx="16">
                    <c:v> 10.8 </c:v>
                  </c:pt>
                  <c:pt idx="17">
                    <c:v> 10.4 </c:v>
                  </c:pt>
                  <c:pt idx="18">
                    <c:v> 10.6 </c:v>
                  </c:pt>
                  <c:pt idx="19">
                    <c:v> 10.0 </c:v>
                  </c:pt>
                  <c:pt idx="20">
                    <c:v> 9.7 </c:v>
                  </c:pt>
                  <c:pt idx="21">
                    <c:v> 9.7 </c:v>
                  </c:pt>
                  <c:pt idx="22">
                    <c:v> 9.6 </c:v>
                  </c:pt>
                  <c:pt idx="23">
                    <c:v> 10.2 </c:v>
                  </c:pt>
                  <c:pt idx="24">
                    <c:v> 10.2 </c:v>
                  </c:pt>
                  <c:pt idx="25">
                    <c:v> 9.7 </c:v>
                  </c:pt>
                  <c:pt idx="26">
                    <c:v> 9.6 </c:v>
                  </c:pt>
                  <c:pt idx="27">
                    <c:v> 9.6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092C-45EE-8DBA-8F64AE3C13AD}"/>
            </c:ext>
          </c:extLst>
        </c:ser>
        <c:ser>
          <c:idx val="1"/>
          <c:order val="1"/>
          <c:tx>
            <c:strRef>
              <c:f>패션시장규모분석3_세분시장!$A$6</c:f>
              <c:strCache>
                <c:ptCount val="1"/>
                <c:pt idx="0">
                  <c:v>여성정장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D43E4A5-340B-4EDE-8B17-D11754A2441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92C-45EE-8DBA-8F64AE3C13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AB9D454-4686-406B-9929-0FAB9E3DF44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092C-45EE-8DBA-8F64AE3C1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DFAC330-410C-47EC-8E3F-8794566B008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092C-45EE-8DBA-8F64AE3C1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BE81C37-0C81-4651-80CA-13761A5A2DB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092C-45EE-8DBA-8F64AE3C1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754EE79-F12C-455D-8718-EBCAA4310B4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092C-45EE-8DBA-8F64AE3C1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69A005E-229F-42DC-8093-519CF2346C5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092C-45EE-8DBA-8F64AE3C13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9D0F753-14B8-4920-95C5-844F3139611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092C-45EE-8DBA-8F64AE3C13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8166860-A529-4C23-A0BB-83CDA61B92B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092C-45EE-8DBA-8F64AE3C13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3CA9131-3901-4ADD-A2A9-316A659F690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092C-45EE-8DBA-8F64AE3C13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7D63734-FE5D-4ECB-BFBF-BF02BE24384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092C-45EE-8DBA-8F64AE3C13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149C493-410D-4826-87D4-B05F2D38F2B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092C-45EE-8DBA-8F64AE3C13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F05DF66-6421-4825-A728-3219264D11E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092C-45EE-8DBA-8F64AE3C13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B17C7F6-8831-4E34-B7B8-530D8279D1B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092C-45EE-8DBA-8F64AE3C13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962D765-0C3F-4FBD-8883-DF055374231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092C-45EE-8DBA-8F64AE3C13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811EDEA-59A9-465A-AE6B-BB7478B7F08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092C-45EE-8DBA-8F64AE3C13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E9AB8C0-C989-4E0C-AB88-DE2C78A4F7B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092C-45EE-8DBA-8F64AE3C13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3E276DF-F42B-41B5-8985-9851931CEFA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092C-45EE-8DBA-8F64AE3C13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70478A6-50D7-4A06-A11D-0B666339628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092C-45EE-8DBA-8F64AE3C13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073C88C-8764-49B0-BBA5-6178CE90A51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092C-45EE-8DBA-8F64AE3C13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ADCDDC8-4D09-4433-B825-B62979517B2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092C-45EE-8DBA-8F64AE3C13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9FED0F0-7D72-4DD4-B629-16AC30602BF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092C-45EE-8DBA-8F64AE3C13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01468E9-2F83-46F1-900B-C411D8BC17C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A73-468D-B85E-B68C486F7A7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1878C7C5-3125-458D-B16E-39166C2FFE0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A73-468D-B85E-B68C486F7A7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5E583C75-F85C-43C7-94FB-9A5E9B4D285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A73-468D-B85E-B68C486F7A7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82E0D4D7-9FAD-4784-85D3-DE01B2E7266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A73-468D-B85E-B68C486F7A7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CA529901-D94D-4A50-961E-D4E82BA9B95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A73-468D-B85E-B68C486F7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altLang="ko-KR" sz="1000" b="0" i="0" u="none" strike="noStrike" kern="1200" baseline="0">
                    <a:solidFill>
                      <a:schemeClr val="bg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패션시장규모분석3_세분시장!$D$4:$AC$4</c:f>
              <c:strCache>
                <c:ptCount val="26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  <c:pt idx="24">
                  <c:v>2024
(전망)</c:v>
                </c:pt>
                <c:pt idx="25">
                  <c:v>2025
(예측)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패션시장규모분석3_세분시장!$B$4:$AC$4</c15:sqref>
                  </c15:fullRef>
                </c:ext>
              </c:extLst>
            </c:strRef>
          </c:cat>
          <c:val>
            <c:numRef>
              <c:f>패션시장규모분석3_세분시장!$D$6:$AC$6</c:f>
              <c:numCache>
                <c:formatCode>0_ </c:formatCode>
                <c:ptCount val="26"/>
                <c:pt idx="0">
                  <c:v>56007.922968807223</c:v>
                </c:pt>
                <c:pt idx="1">
                  <c:v>48347.369677343726</c:v>
                </c:pt>
                <c:pt idx="2">
                  <c:v>48740</c:v>
                </c:pt>
                <c:pt idx="3">
                  <c:v>36803.799095282971</c:v>
                </c:pt>
                <c:pt idx="4">
                  <c:v>31683.150708337169</c:v>
                </c:pt>
                <c:pt idx="5">
                  <c:v>25155.195700946977</c:v>
                </c:pt>
                <c:pt idx="6">
                  <c:v>36762.288879040316</c:v>
                </c:pt>
                <c:pt idx="7">
                  <c:v>38431.642953064627</c:v>
                </c:pt>
                <c:pt idx="8">
                  <c:v>38041.389532551031</c:v>
                </c:pt>
                <c:pt idx="9">
                  <c:v>47234.031182265644</c:v>
                </c:pt>
                <c:pt idx="10">
                  <c:v>53098.603554671441</c:v>
                </c:pt>
                <c:pt idx="11">
                  <c:v>50768.837147379119</c:v>
                </c:pt>
                <c:pt idx="12">
                  <c:v>43184.540015676379</c:v>
                </c:pt>
                <c:pt idx="13">
                  <c:v>47052.960000000006</c:v>
                </c:pt>
                <c:pt idx="14">
                  <c:v>38143</c:v>
                </c:pt>
                <c:pt idx="15">
                  <c:v>36648.57161873109</c:v>
                </c:pt>
                <c:pt idx="16">
                  <c:v>37705.310054570662</c:v>
                </c:pt>
                <c:pt idx="17">
                  <c:v>32009.767950386267</c:v>
                </c:pt>
                <c:pt idx="18">
                  <c:v>34418.721081003852</c:v>
                </c:pt>
                <c:pt idx="19">
                  <c:v>29752.694365287531</c:v>
                </c:pt>
                <c:pt idx="20">
                  <c:v>26676.608864889575</c:v>
                </c:pt>
                <c:pt idx="21">
                  <c:v>30849.819318652728</c:v>
                </c:pt>
                <c:pt idx="22">
                  <c:v>31125.199854226848</c:v>
                </c:pt>
                <c:pt idx="23">
                  <c:v>32256.859652374871</c:v>
                </c:pt>
                <c:pt idx="24">
                  <c:v>32524.728662953385</c:v>
                </c:pt>
                <c:pt idx="25">
                  <c:v>31939.283547020223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패션시장규모분석3_세분시장!$B$6:$AC$6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패션시장규모분석3_세분시장!$B$17:$AC$17</c15:f>
                <c15:dlblRangeCache>
                  <c:ptCount val="28"/>
                  <c:pt idx="0">
                    <c:v> 25.5 </c:v>
                  </c:pt>
                  <c:pt idx="1">
                    <c:v> 26.0 </c:v>
                  </c:pt>
                  <c:pt idx="2">
                    <c:v> 26.4 </c:v>
                  </c:pt>
                  <c:pt idx="3">
                    <c:v> 23.7 </c:v>
                  </c:pt>
                  <c:pt idx="4">
                    <c:v> 22.4 </c:v>
                  </c:pt>
                  <c:pt idx="5">
                    <c:v> 16.7 </c:v>
                  </c:pt>
                  <c:pt idx="6">
                    <c:v> 14.0 </c:v>
                  </c:pt>
                  <c:pt idx="7">
                    <c:v> 12.3 </c:v>
                  </c:pt>
                  <c:pt idx="8">
                    <c:v> 15.1 </c:v>
                  </c:pt>
                  <c:pt idx="9">
                    <c:v> 14.0 </c:v>
                  </c:pt>
                  <c:pt idx="10">
                    <c:v> 14.5 </c:v>
                  </c:pt>
                  <c:pt idx="11">
                    <c:v> 16.0 </c:v>
                  </c:pt>
                  <c:pt idx="12">
                    <c:v> 15.4 </c:v>
                  </c:pt>
                  <c:pt idx="13">
                    <c:v> 14.1 </c:v>
                  </c:pt>
                  <c:pt idx="14">
                    <c:v> 11.6 </c:v>
                  </c:pt>
                  <c:pt idx="15">
                    <c:v> 12.2 </c:v>
                  </c:pt>
                  <c:pt idx="16">
                    <c:v> 9.6 </c:v>
                  </c:pt>
                  <c:pt idx="17">
                    <c:v> 8.8 </c:v>
                  </c:pt>
                  <c:pt idx="18">
                    <c:v> 8.7 </c:v>
                  </c:pt>
                  <c:pt idx="19">
                    <c:v> 7.5 </c:v>
                  </c:pt>
                  <c:pt idx="20">
                    <c:v> 8.0 </c:v>
                  </c:pt>
                  <c:pt idx="21">
                    <c:v> 7.1 </c:v>
                  </c:pt>
                  <c:pt idx="22">
                    <c:v> 6.6 </c:v>
                  </c:pt>
                  <c:pt idx="23">
                    <c:v> 7.1 </c:v>
                  </c:pt>
                  <c:pt idx="24">
                    <c:v> 6.6 </c:v>
                  </c:pt>
                  <c:pt idx="25">
                    <c:v> 6.7 </c:v>
                  </c:pt>
                  <c:pt idx="26">
                    <c:v> 6.6 </c:v>
                  </c:pt>
                  <c:pt idx="27">
                    <c:v> 6.3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F-092C-45EE-8DBA-8F64AE3C13AD}"/>
            </c:ext>
          </c:extLst>
        </c:ser>
        <c:ser>
          <c:idx val="2"/>
          <c:order val="2"/>
          <c:tx>
            <c:strRef>
              <c:f>패션시장규모분석3_세분시장!$A$7</c:f>
              <c:strCache>
                <c:ptCount val="1"/>
                <c:pt idx="0">
                  <c:v>캐주얼복</c:v>
                </c:pt>
              </c:strCache>
            </c:strRef>
          </c:tx>
          <c:spPr>
            <a:solidFill>
              <a:srgbClr val="76BED4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6FE5B25-0CB2-4245-A570-71C66393CE4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092C-45EE-8DBA-8F64AE3C13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E6B9F50-0339-4C20-B153-C1D0BDBE71A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092C-45EE-8DBA-8F64AE3C1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3F29E28-A668-46A1-AC5F-50EF2C5B5C7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092C-45EE-8DBA-8F64AE3C1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1D382D2-85C9-4D2A-8752-23F34B9EC62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092C-45EE-8DBA-8F64AE3C1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68052FF-BFD1-403A-AE00-C19056E7EC7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092C-45EE-8DBA-8F64AE3C1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169182B-838D-4393-9F0E-4D936F5FF3A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092C-45EE-8DBA-8F64AE3C13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A777308-3620-4014-91E1-9182DE5C1E7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092C-45EE-8DBA-8F64AE3C13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E3CA55B-FAC8-4839-A8D3-DC49F0B22E9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092C-45EE-8DBA-8F64AE3C13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B086330-4487-420D-BE3C-C172ABFC84E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092C-45EE-8DBA-8F64AE3C13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0646E64-737A-4A8C-A022-499784133FE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092C-45EE-8DBA-8F64AE3C13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F949A5A-6D30-4988-9792-AAC680D7DDF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092C-45EE-8DBA-8F64AE3C13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921F73D-7011-41CC-8534-4C1C76D92E0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092C-45EE-8DBA-8F64AE3C13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A0B2CCC-879D-4CD9-9FEF-ACA2AE48050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092C-45EE-8DBA-8F64AE3C13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AC2F17E-F0FF-4C35-A34C-2FEADA14F9F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092C-45EE-8DBA-8F64AE3C13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5C8425E-6924-4DE7-8E66-9AC3CDA605F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092C-45EE-8DBA-8F64AE3C13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DB9A9D2-DFA5-4287-A38A-11E9530163D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092C-45EE-8DBA-8F64AE3C13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E2578E8-31F0-4715-A9C7-49E6148B992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092C-45EE-8DBA-8F64AE3C13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7D41251-B579-4F70-A479-69EE121C1D3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092C-45EE-8DBA-8F64AE3C13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5CB8842-4CC1-46F4-A110-B7DF0B33C25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092C-45EE-8DBA-8F64AE3C13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A161673-A2D2-4C62-A7B3-3C14247E2D5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092C-45EE-8DBA-8F64AE3C13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9829596-E052-4677-8267-3B294E9BA98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092C-45EE-8DBA-8F64AE3C13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CBDFEA32-654A-4BFE-B9C7-433D53CCB8A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A73-468D-B85E-B68C486F7A7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6052234F-3874-4EDB-9F42-32913E4B39C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A73-468D-B85E-B68C486F7A7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7AE0248E-4E73-495C-8B29-C02D565FFE6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A73-468D-B85E-B68C486F7A7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74020B12-3F84-41EC-A180-7FF052CE66C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A73-468D-B85E-B68C486F7A7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7F921DCC-3FFE-43DF-AA2B-625F134CDEE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A73-468D-B85E-B68C486F7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altLang="ko-KR" sz="1000" b="0" i="0" u="none" strike="noStrike" kern="1200" baseline="0">
                    <a:solidFill>
                      <a:schemeClr val="bg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패션시장규모분석3_세분시장!$D$4:$AC$4</c:f>
              <c:strCache>
                <c:ptCount val="26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  <c:pt idx="24">
                  <c:v>2024
(전망)</c:v>
                </c:pt>
                <c:pt idx="25">
                  <c:v>2025
(예측)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패션시장규모분석3_세분시장!$B$4:$AC$4</c15:sqref>
                  </c15:fullRef>
                </c:ext>
              </c:extLst>
            </c:strRef>
          </c:cat>
          <c:val>
            <c:numRef>
              <c:f>패션시장규모분석3_세분시장!$D$7:$AC$7</c:f>
              <c:numCache>
                <c:formatCode>0_ </c:formatCode>
                <c:ptCount val="26"/>
                <c:pt idx="0">
                  <c:v>48160.704747417731</c:v>
                </c:pt>
                <c:pt idx="1">
                  <c:v>55605.203676894242</c:v>
                </c:pt>
                <c:pt idx="2">
                  <c:v>56740</c:v>
                </c:pt>
                <c:pt idx="3">
                  <c:v>64807.693883700558</c:v>
                </c:pt>
                <c:pt idx="4">
                  <c:v>64741.654721755833</c:v>
                </c:pt>
                <c:pt idx="5">
                  <c:v>68465.466838633554</c:v>
                </c:pt>
                <c:pt idx="6">
                  <c:v>73292.746263746929</c:v>
                </c:pt>
                <c:pt idx="7">
                  <c:v>87137.812777044572</c:v>
                </c:pt>
                <c:pt idx="8">
                  <c:v>74919.223701722542</c:v>
                </c:pt>
                <c:pt idx="9">
                  <c:v>96858.921150992974</c:v>
                </c:pt>
                <c:pt idx="10">
                  <c:v>104743.4526297859</c:v>
                </c:pt>
                <c:pt idx="11">
                  <c:v>112687.03784588739</c:v>
                </c:pt>
                <c:pt idx="12">
                  <c:v>115042.64458043966</c:v>
                </c:pt>
                <c:pt idx="13">
                  <c:v>116660</c:v>
                </c:pt>
                <c:pt idx="14">
                  <c:v>128205</c:v>
                </c:pt>
                <c:pt idx="15">
                  <c:v>131035.04586640629</c:v>
                </c:pt>
                <c:pt idx="16">
                  <c:v>145202.04092910254</c:v>
                </c:pt>
                <c:pt idx="17">
                  <c:v>150743.37433684935</c:v>
                </c:pt>
                <c:pt idx="18">
                  <c:v>153859.1469240408</c:v>
                </c:pt>
                <c:pt idx="19">
                  <c:v>156054.20484977632</c:v>
                </c:pt>
                <c:pt idx="20">
                  <c:v>156056.27884615905</c:v>
                </c:pt>
                <c:pt idx="21">
                  <c:v>174028.58211941665</c:v>
                </c:pt>
                <c:pt idx="22">
                  <c:v>184711.27834987559</c:v>
                </c:pt>
                <c:pt idx="23">
                  <c:v>195793.80032986129</c:v>
                </c:pt>
                <c:pt idx="24">
                  <c:v>204978.16430906695</c:v>
                </c:pt>
                <c:pt idx="25">
                  <c:v>216046.98518175658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패션시장규모분석3_세분시장!$B$7:$AC$7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패션시장규모분석3_세분시장!$B$18:$AC$18</c15:f>
                <c15:dlblRangeCache>
                  <c:ptCount val="28"/>
                  <c:pt idx="0">
                    <c:v> 20.3 </c:v>
                  </c:pt>
                  <c:pt idx="1">
                    <c:v> 24.4 </c:v>
                  </c:pt>
                  <c:pt idx="2">
                    <c:v> 22.7 </c:v>
                  </c:pt>
                  <c:pt idx="3">
                    <c:v> 27.3 </c:v>
                  </c:pt>
                  <c:pt idx="4">
                    <c:v> 26.0 </c:v>
                  </c:pt>
                  <c:pt idx="5">
                    <c:v> 29.4 </c:v>
                  </c:pt>
                  <c:pt idx="6">
                    <c:v> 28.7 </c:v>
                  </c:pt>
                  <c:pt idx="7">
                    <c:v> 33.4 </c:v>
                  </c:pt>
                  <c:pt idx="8">
                    <c:v> 30.1 </c:v>
                  </c:pt>
                  <c:pt idx="9">
                    <c:v> 31.8 </c:v>
                  </c:pt>
                  <c:pt idx="10">
                    <c:v> 28.5 </c:v>
                  </c:pt>
                  <c:pt idx="11">
                    <c:v> 32.8 </c:v>
                  </c:pt>
                  <c:pt idx="12">
                    <c:v> 30.3 </c:v>
                  </c:pt>
                  <c:pt idx="13">
                    <c:v> 31.4 </c:v>
                  </c:pt>
                  <c:pt idx="14">
                    <c:v> 30.9 </c:v>
                  </c:pt>
                  <c:pt idx="15">
                    <c:v> 30.2 </c:v>
                  </c:pt>
                  <c:pt idx="16">
                    <c:v> 32.2 </c:v>
                  </c:pt>
                  <c:pt idx="17">
                    <c:v> 31.6 </c:v>
                  </c:pt>
                  <c:pt idx="18">
                    <c:v> 33.6 </c:v>
                  </c:pt>
                  <c:pt idx="19">
                    <c:v> 35.5 </c:v>
                  </c:pt>
                  <c:pt idx="20">
                    <c:v> 35.6 </c:v>
                  </c:pt>
                  <c:pt idx="21">
                    <c:v> 37.5 </c:v>
                  </c:pt>
                  <c:pt idx="22">
                    <c:v> 38.7 </c:v>
                  </c:pt>
                  <c:pt idx="23">
                    <c:v> 40.0 </c:v>
                  </c:pt>
                  <c:pt idx="24">
                    <c:v> 39.2 </c:v>
                  </c:pt>
                  <c:pt idx="25">
                    <c:v> 40.4 </c:v>
                  </c:pt>
                  <c:pt idx="26">
                    <c:v> 41.4 </c:v>
                  </c:pt>
                  <c:pt idx="27">
                    <c:v> 42.5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7-092C-45EE-8DBA-8F64AE3C13AD}"/>
            </c:ext>
          </c:extLst>
        </c:ser>
        <c:ser>
          <c:idx val="3"/>
          <c:order val="3"/>
          <c:tx>
            <c:strRef>
              <c:f>패션시장규모분석3_세분시장!$A$8</c:f>
              <c:strCache>
                <c:ptCount val="1"/>
                <c:pt idx="0">
                  <c:v>스포츠복</c:v>
                </c:pt>
              </c:strCache>
            </c:strRef>
          </c:tx>
          <c:spPr>
            <a:solidFill>
              <a:srgbClr val="CDE7EF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BD8968A-5D96-44E0-8F8A-E689317E6D3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092C-45EE-8DBA-8F64AE3C13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8A70777-D0D0-4B83-BE4A-D5E4FBF2269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092C-45EE-8DBA-8F64AE3C1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85E8A4A-13AE-4E50-BEE5-5C8C5FF3524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092C-45EE-8DBA-8F64AE3C1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6F59F1E-55A2-42AC-AB94-8F844B7C9E3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092C-45EE-8DBA-8F64AE3C1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2E4400D-C8A4-4F64-8E8F-7C58189A101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092C-45EE-8DBA-8F64AE3C1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50E1FC5-A24A-463B-96D4-298DD89E4FC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092C-45EE-8DBA-8F64AE3C13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6D9324C-270F-401D-9A7F-1F30D409086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092C-45EE-8DBA-8F64AE3C13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E12847B-29AC-4C06-9639-D38A29F42C3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092C-45EE-8DBA-8F64AE3C13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88E1249-FA84-44F2-B3F1-C54577ED3DD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092C-45EE-8DBA-8F64AE3C13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5A8BB16-C524-40AC-BF37-13B0AEC4CDE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092C-45EE-8DBA-8F64AE3C13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E2E4F3C-3E7F-41DB-8C9E-8D14F1B252E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092C-45EE-8DBA-8F64AE3C13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B615848-4311-423F-84BA-CF7FE37507A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092C-45EE-8DBA-8F64AE3C13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0A1AB57-6473-4683-A270-C3C395CB0B8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092C-45EE-8DBA-8F64AE3C13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955DED8-1AF0-45C7-B061-9DD20C07D41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092C-45EE-8DBA-8F64AE3C13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3A8DCD0-F150-496E-A545-4E33977A501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092C-45EE-8DBA-8F64AE3C13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8CC7891-0560-4CE9-971C-D94E865B396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092C-45EE-8DBA-8F64AE3C13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C839D9F-C9DA-4447-910D-BB767573580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092C-45EE-8DBA-8F64AE3C13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8363BB9-7B25-4674-A43A-8A211958627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092C-45EE-8DBA-8F64AE3C13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5A32CC5-A69E-4EA8-B625-F79958B78EC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092C-45EE-8DBA-8F64AE3C13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7F3D61F-D603-4ED7-BA4B-2E79EE075BF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092C-45EE-8DBA-8F64AE3C13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D284FE86-E62C-441C-871E-B3DEF5F0226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092C-45EE-8DBA-8F64AE3C13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B46E648B-940E-42BA-951B-9E0FDFF5FE2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A73-468D-B85E-B68C486F7A7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BDCEA086-D2FB-4423-864E-7184C7681C3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A73-468D-B85E-B68C486F7A7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E34AD4C0-F219-43EF-A2F8-29E97372987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A73-468D-B85E-B68C486F7A7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ADACDCEB-9693-430E-8E0E-B89C6DE09F6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A73-468D-B85E-B68C486F7A7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7C68E17C-8E05-4D40-B96E-385D20FDDEF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A73-468D-B85E-B68C486F7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패션시장규모분석3_세분시장!$D$4:$AC$4</c:f>
              <c:strCache>
                <c:ptCount val="26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  <c:pt idx="24">
                  <c:v>2024
(전망)</c:v>
                </c:pt>
                <c:pt idx="25">
                  <c:v>2025
(예측)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패션시장규모분석3_세분시장!$B$4:$AC$4</c15:sqref>
                  </c15:fullRef>
                </c:ext>
              </c:extLst>
            </c:strRef>
          </c:cat>
          <c:val>
            <c:numRef>
              <c:f>패션시장규모분석3_세분시장!$D$8:$AC$8</c:f>
              <c:numCache>
                <c:formatCode>0_ </c:formatCode>
                <c:ptCount val="26"/>
                <c:pt idx="0">
                  <c:v>18094.254557113021</c:v>
                </c:pt>
                <c:pt idx="1">
                  <c:v>13105.582681439399</c:v>
                </c:pt>
                <c:pt idx="2">
                  <c:v>20100</c:v>
                </c:pt>
                <c:pt idx="3">
                  <c:v>17291.817922666716</c:v>
                </c:pt>
                <c:pt idx="4">
                  <c:v>23468.653852734486</c:v>
                </c:pt>
                <c:pt idx="5">
                  <c:v>21345.708340128058</c:v>
                </c:pt>
                <c:pt idx="6">
                  <c:v>28236.932020025786</c:v>
                </c:pt>
                <c:pt idx="7">
                  <c:v>29005.718221325318</c:v>
                </c:pt>
                <c:pt idx="8">
                  <c:v>25430.841690714347</c:v>
                </c:pt>
                <c:pt idx="9">
                  <c:v>29335.441999370287</c:v>
                </c:pt>
                <c:pt idx="10">
                  <c:v>38416.01991590223</c:v>
                </c:pt>
                <c:pt idx="11">
                  <c:v>41405.115331891211</c:v>
                </c:pt>
                <c:pt idx="12">
                  <c:v>52381.931168040064</c:v>
                </c:pt>
                <c:pt idx="13">
                  <c:v>56090</c:v>
                </c:pt>
                <c:pt idx="14">
                  <c:v>73542</c:v>
                </c:pt>
                <c:pt idx="15">
                  <c:v>79460.054590196683</c:v>
                </c:pt>
                <c:pt idx="16">
                  <c:v>75207.957975140584</c:v>
                </c:pt>
                <c:pt idx="17">
                  <c:v>71122.442964627233</c:v>
                </c:pt>
                <c:pt idx="18">
                  <c:v>74722.425429717434</c:v>
                </c:pt>
                <c:pt idx="19">
                  <c:v>66544.103046686054</c:v>
                </c:pt>
                <c:pt idx="20">
                  <c:v>59801.106093713839</c:v>
                </c:pt>
                <c:pt idx="21">
                  <c:v>57896.444662067937</c:v>
                </c:pt>
                <c:pt idx="22">
                  <c:v>65006.880915832066</c:v>
                </c:pt>
                <c:pt idx="23">
                  <c:v>67071.823737944098</c:v>
                </c:pt>
                <c:pt idx="24">
                  <c:v>69689.860970116948</c:v>
                </c:pt>
                <c:pt idx="25">
                  <c:v>72129.006104071043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패션시장규모분석3_세분시장!$B$8:$AC$8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패션시장규모분석3_세분시장!$B$19:$AC$19</c15:f>
                <c15:dlblRangeCache>
                  <c:ptCount val="28"/>
                  <c:pt idx="0">
                    <c:v> 8.0 </c:v>
                  </c:pt>
                  <c:pt idx="1">
                    <c:v> 9.0 </c:v>
                  </c:pt>
                  <c:pt idx="2">
                    <c:v> 8.5 </c:v>
                  </c:pt>
                  <c:pt idx="3">
                    <c:v> 6.4 </c:v>
                  </c:pt>
                  <c:pt idx="4">
                    <c:v> 9.2 </c:v>
                  </c:pt>
                  <c:pt idx="5">
                    <c:v> 7.8 </c:v>
                  </c:pt>
                  <c:pt idx="6">
                    <c:v> 10.4 </c:v>
                  </c:pt>
                  <c:pt idx="7">
                    <c:v> 10.4 </c:v>
                  </c:pt>
                  <c:pt idx="8">
                    <c:v> 11.6 </c:v>
                  </c:pt>
                  <c:pt idx="9">
                    <c:v> 10.6 </c:v>
                  </c:pt>
                  <c:pt idx="10">
                    <c:v> 9.7 </c:v>
                  </c:pt>
                  <c:pt idx="11">
                    <c:v> 9.9 </c:v>
                  </c:pt>
                  <c:pt idx="12">
                    <c:v> 11.1 </c:v>
                  </c:pt>
                  <c:pt idx="13">
                    <c:v> 11.5 </c:v>
                  </c:pt>
                  <c:pt idx="14">
                    <c:v> 14.1 </c:v>
                  </c:pt>
                  <c:pt idx="15">
                    <c:v> 14.5 </c:v>
                  </c:pt>
                  <c:pt idx="16">
                    <c:v> 18.5 </c:v>
                  </c:pt>
                  <c:pt idx="17">
                    <c:v> 19.2 </c:v>
                  </c:pt>
                  <c:pt idx="18">
                    <c:v> 17.4 </c:v>
                  </c:pt>
                  <c:pt idx="19">
                    <c:v> 16.7 </c:v>
                  </c:pt>
                  <c:pt idx="20">
                    <c:v> 17.3 </c:v>
                  </c:pt>
                  <c:pt idx="21">
                    <c:v> 16.0 </c:v>
                  </c:pt>
                  <c:pt idx="22">
                    <c:v> 14.8 </c:v>
                  </c:pt>
                  <c:pt idx="23">
                    <c:v> 13.3 </c:v>
                  </c:pt>
                  <c:pt idx="24">
                    <c:v> 13.8 </c:v>
                  </c:pt>
                  <c:pt idx="25">
                    <c:v> 13.9 </c:v>
                  </c:pt>
                  <c:pt idx="26">
                    <c:v> 14.1 </c:v>
                  </c:pt>
                  <c:pt idx="27">
                    <c:v> 14.2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092C-45EE-8DBA-8F64AE3C13AD}"/>
            </c:ext>
          </c:extLst>
        </c:ser>
        <c:ser>
          <c:idx val="4"/>
          <c:order val="4"/>
          <c:tx>
            <c:strRef>
              <c:f>패션시장규모분석3_세분시장!$A$9</c:f>
              <c:strCache>
                <c:ptCount val="1"/>
                <c:pt idx="0">
                  <c:v>내의</c:v>
                </c:pt>
              </c:strCache>
            </c:strRef>
          </c:tx>
          <c:spPr>
            <a:solidFill>
              <a:srgbClr val="E1DAEA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FEABAAA-5D90-4E77-8410-5D36F628659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092C-45EE-8DBA-8F64AE3C13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9F9BD1F-318F-443C-B7D7-76B6CE77BB2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092C-45EE-8DBA-8F64AE3C1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DB39F25-DBEA-4334-A16A-89658803BA7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092C-45EE-8DBA-8F64AE3C1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0A31CF2-E34B-479F-A4F4-EB0CAE81C3A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092C-45EE-8DBA-8F64AE3C1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AAD9136-53F8-4DB2-A6CE-4DE9448C932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092C-45EE-8DBA-8F64AE3C1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FA1F3F5-0CB6-4A69-AE98-AA4354C8F36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092C-45EE-8DBA-8F64AE3C13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6D616C8-719C-44A8-9219-7FE20D7FAB8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092C-45EE-8DBA-8F64AE3C13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3A38BB8-DFD3-425E-A8FD-7AEE3A8D884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092C-45EE-8DBA-8F64AE3C13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FC71F1D-62C7-4E69-A73F-76284A5C924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092C-45EE-8DBA-8F64AE3C13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C60D4FA-0D67-40EA-AB80-32EC2A089C9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092C-45EE-8DBA-8F64AE3C13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76EBAF1-FBC1-4028-8717-1E97EE6F8FD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092C-45EE-8DBA-8F64AE3C13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AB4B81E-53E7-4DFD-88A8-B0BF43CB3D9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092C-45EE-8DBA-8F64AE3C13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74D8697-3A8E-406D-B1AA-9CC7020FFD2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092C-45EE-8DBA-8F64AE3C13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D7083EA-210B-4155-BF29-377864BBE9A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092C-45EE-8DBA-8F64AE3C13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19EE851-EE3D-4C80-BD3A-D5C8B385054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092C-45EE-8DBA-8F64AE3C13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40109FD-96F8-4741-AD57-D07D3ED6344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092C-45EE-8DBA-8F64AE3C13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4DD4BC7-972C-4334-9E28-5FD827420FB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092C-45EE-8DBA-8F64AE3C13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81EF7A1-B8F3-425B-8A76-AB54F630785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092C-45EE-8DBA-8F64AE3C13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008CEEA-4647-4431-B39F-B201C14326B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092C-45EE-8DBA-8F64AE3C13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7A2A4D5-281C-419E-A343-CF8C831AAE6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092C-45EE-8DBA-8F64AE3C13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C31742C3-CB77-4FEC-81B1-8E5FC1CA36C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092C-45EE-8DBA-8F64AE3C13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CBD8BE71-C90E-4C8F-BB97-42DB7B7EF2D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A73-468D-B85E-B68C486F7A7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A4E785CB-C8EE-44DB-A2C0-F979D9D61E7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4A73-468D-B85E-B68C486F7A7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B2E1438-7AD0-4B8F-A845-4C9201DDD65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A73-468D-B85E-B68C486F7A7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1D457D81-5716-47C4-9BF8-10C483FAE71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4A73-468D-B85E-B68C486F7A7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5686D38E-2F38-4DF6-A360-156E9D624F5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A73-468D-B85E-B68C486F7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패션시장규모분석3_세분시장!$D$4:$AC$4</c:f>
              <c:strCache>
                <c:ptCount val="26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  <c:pt idx="24">
                  <c:v>2024
(전망)</c:v>
                </c:pt>
                <c:pt idx="25">
                  <c:v>2025
(예측)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패션시장규모분석3_세분시장!$B$4:$AC$4</c15:sqref>
                  </c15:fullRef>
                </c:ext>
              </c:extLst>
            </c:strRef>
          </c:cat>
          <c:val>
            <c:numRef>
              <c:f>패션시장규모분석3_세분시장!$D$9:$AC$9</c:f>
              <c:numCache>
                <c:formatCode>0_ </c:formatCode>
                <c:ptCount val="26"/>
                <c:pt idx="0">
                  <c:v>8783.3596043858925</c:v>
                </c:pt>
                <c:pt idx="1">
                  <c:v>6892.3593039540901</c:v>
                </c:pt>
                <c:pt idx="2">
                  <c:v>7360</c:v>
                </c:pt>
                <c:pt idx="3">
                  <c:v>8179.6923560155983</c:v>
                </c:pt>
                <c:pt idx="4">
                  <c:v>8673.6965229252946</c:v>
                </c:pt>
                <c:pt idx="5">
                  <c:v>10466.147508649134</c:v>
                </c:pt>
                <c:pt idx="6">
                  <c:v>9638.3856224249012</c:v>
                </c:pt>
                <c:pt idx="7">
                  <c:v>13349.845263222343</c:v>
                </c:pt>
                <c:pt idx="8">
                  <c:v>16797.03912752118</c:v>
                </c:pt>
                <c:pt idx="9">
                  <c:v>13694.69387058788</c:v>
                </c:pt>
                <c:pt idx="10">
                  <c:v>14818.807668727819</c:v>
                </c:pt>
                <c:pt idx="11">
                  <c:v>12344.982544011693</c:v>
                </c:pt>
                <c:pt idx="12">
                  <c:v>10604.846900637913</c:v>
                </c:pt>
                <c:pt idx="13">
                  <c:v>10142</c:v>
                </c:pt>
                <c:pt idx="14">
                  <c:v>15276</c:v>
                </c:pt>
                <c:pt idx="15">
                  <c:v>18867.952634221547</c:v>
                </c:pt>
                <c:pt idx="16">
                  <c:v>24257.748755935958</c:v>
                </c:pt>
                <c:pt idx="17">
                  <c:v>21436.728647791861</c:v>
                </c:pt>
                <c:pt idx="18">
                  <c:v>22069.693078541924</c:v>
                </c:pt>
                <c:pt idx="19">
                  <c:v>21074.353169294878</c:v>
                </c:pt>
                <c:pt idx="20">
                  <c:v>21076.076798710605</c:v>
                </c:pt>
                <c:pt idx="21">
                  <c:v>20668.317409584957</c:v>
                </c:pt>
                <c:pt idx="22">
                  <c:v>23387.044772831392</c:v>
                </c:pt>
                <c:pt idx="23">
                  <c:v>20867.334464031061</c:v>
                </c:pt>
                <c:pt idx="24">
                  <c:v>18420.90848694116</c:v>
                </c:pt>
                <c:pt idx="25">
                  <c:v>18015.648500228457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패션시장규모분석3_세분시장!$B$9:$AC$9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패션시장규모분석3_세분시장!$B$20:$AC$20</c15:f>
                <c15:dlblRangeCache>
                  <c:ptCount val="28"/>
                  <c:pt idx="0">
                    <c:v> 5.4 </c:v>
                  </c:pt>
                  <c:pt idx="1">
                    <c:v> 4.4 </c:v>
                  </c:pt>
                  <c:pt idx="2">
                    <c:v> 4.1 </c:v>
                  </c:pt>
                  <c:pt idx="3">
                    <c:v> 3.4 </c:v>
                  </c:pt>
                  <c:pt idx="4">
                    <c:v> 3.4 </c:v>
                  </c:pt>
                  <c:pt idx="5">
                    <c:v> 3.7 </c:v>
                  </c:pt>
                  <c:pt idx="6">
                    <c:v> 3.8 </c:v>
                  </c:pt>
                  <c:pt idx="7">
                    <c:v> 5.1 </c:v>
                  </c:pt>
                  <c:pt idx="8">
                    <c:v> 4.0 </c:v>
                  </c:pt>
                  <c:pt idx="9">
                    <c:v> 4.9 </c:v>
                  </c:pt>
                  <c:pt idx="10">
                    <c:v> 6.4 </c:v>
                  </c:pt>
                  <c:pt idx="11">
                    <c:v> 4.6 </c:v>
                  </c:pt>
                  <c:pt idx="12">
                    <c:v> 4.3 </c:v>
                  </c:pt>
                  <c:pt idx="13">
                    <c:v> 3.4 </c:v>
                  </c:pt>
                  <c:pt idx="14">
                    <c:v> 2.8 </c:v>
                  </c:pt>
                  <c:pt idx="15">
                    <c:v> 2.6 </c:v>
                  </c:pt>
                  <c:pt idx="16">
                    <c:v> 3.8 </c:v>
                  </c:pt>
                  <c:pt idx="17">
                    <c:v> 4.6 </c:v>
                  </c:pt>
                  <c:pt idx="18">
                    <c:v> 5.6 </c:v>
                  </c:pt>
                  <c:pt idx="19">
                    <c:v> 5.0 </c:v>
                  </c:pt>
                  <c:pt idx="20">
                    <c:v> 5.1 </c:v>
                  </c:pt>
                  <c:pt idx="21">
                    <c:v> 5.1 </c:v>
                  </c:pt>
                  <c:pt idx="22">
                    <c:v> 5.2 </c:v>
                  </c:pt>
                  <c:pt idx="23">
                    <c:v> 4.7 </c:v>
                  </c:pt>
                  <c:pt idx="24">
                    <c:v> 5.0 </c:v>
                  </c:pt>
                  <c:pt idx="25">
                    <c:v> 4.3 </c:v>
                  </c:pt>
                  <c:pt idx="26">
                    <c:v> 3.7 </c:v>
                  </c:pt>
                  <c:pt idx="27">
                    <c:v> 3.5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7-092C-45EE-8DBA-8F64AE3C13AD}"/>
            </c:ext>
          </c:extLst>
        </c:ser>
        <c:ser>
          <c:idx val="5"/>
          <c:order val="5"/>
          <c:tx>
            <c:strRef>
              <c:f>패션시장규모분석3_세분시장!$A$10</c:f>
              <c:strCache>
                <c:ptCount val="1"/>
                <c:pt idx="0">
                  <c:v>아동복</c:v>
                </c:pt>
              </c:strCache>
            </c:strRef>
          </c:tx>
          <c:spPr>
            <a:solidFill>
              <a:srgbClr val="CBBFDB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23AC479-5E4E-41B5-9CF2-B6C7B583490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092C-45EE-8DBA-8F64AE3C13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D3D3043-010B-4E0D-B3B4-D3ECD8E003E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092C-45EE-8DBA-8F64AE3C1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3D9C87F-4906-41AC-93CE-47C62464FFF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092C-45EE-8DBA-8F64AE3C1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A002856-0733-4BFC-858C-E3DBC5F5CAE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092C-45EE-8DBA-8F64AE3C1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5B0DCD7-6379-4EC4-B812-1A6760EC957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092C-45EE-8DBA-8F64AE3C1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D85054D-F85D-4656-9A31-A35F57902C7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092C-45EE-8DBA-8F64AE3C13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2437D34-3831-4334-A819-7E4C5EAD5DF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092C-45EE-8DBA-8F64AE3C13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AE7C9CA-14A6-420B-BC4F-FA1A588F2EE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092C-45EE-8DBA-8F64AE3C13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D5F6093-D684-4C2A-BFBA-CC225B67CAD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092C-45EE-8DBA-8F64AE3C13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8FCC329-3D60-4DBB-89DA-25FC58D6FE9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092C-45EE-8DBA-8F64AE3C13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1B5A5EC-A71E-430E-9FD8-57145A628CB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092C-45EE-8DBA-8F64AE3C13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D57C153-B4D6-453D-9F57-1011AC0E15A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092C-45EE-8DBA-8F64AE3C13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A6A7C4C-2327-4719-B67B-5FF3BE7D847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092C-45EE-8DBA-8F64AE3C13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AF2FFA1-BD1B-4AA2-9047-EF19B5ED3C8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092C-45EE-8DBA-8F64AE3C13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A383646-160D-4606-8CFE-D4E7DDE4661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092C-45EE-8DBA-8F64AE3C13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D5101B8-3021-494A-A78E-B898882DACB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092C-45EE-8DBA-8F64AE3C13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639D9FB-DA6E-43A3-A668-A0E2DE4563F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092C-45EE-8DBA-8F64AE3C13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5A2B0AA-BDBA-4BDB-8BA9-4BB1A6A4274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092C-45EE-8DBA-8F64AE3C13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FDC045D-4499-4EBE-8BF3-4AB6DF6FF75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092C-45EE-8DBA-8F64AE3C13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89F78D6-1843-40F0-991E-496CD3AD477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092C-45EE-8DBA-8F64AE3C13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DB46E630-EC61-4F8E-88E4-C2DE1EC8102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092C-45EE-8DBA-8F64AE3C13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55866927-62D5-4EE3-AA9F-991296DD3B2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A73-468D-B85E-B68C486F7A7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8D8D48B3-C6CA-4050-973E-5038275CB63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4A73-468D-B85E-B68C486F7A7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9FB3E4D3-A5E7-40EB-A051-5BB38C2705E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4A73-468D-B85E-B68C486F7A7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10F7ED7E-560C-4728-84E0-BABB0743AB9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4A73-468D-B85E-B68C486F7A7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FA674A3B-3EFA-41DC-A7F2-83E10F276AD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4A73-468D-B85E-B68C486F7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altLang="ko-KR" sz="1000" b="0" i="0" u="none" strike="noStrike" kern="1200" baseline="0">
                    <a:solidFill>
                      <a:schemeClr val="bg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패션시장규모분석3_세분시장!$D$4:$AC$4</c:f>
              <c:strCache>
                <c:ptCount val="26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  <c:pt idx="24">
                  <c:v>2024
(전망)</c:v>
                </c:pt>
                <c:pt idx="25">
                  <c:v>2025
(예측)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패션시장규모분석3_세분시장!$B$4:$AC$4</c15:sqref>
                  </c15:fullRef>
                </c:ext>
              </c:extLst>
            </c:strRef>
          </c:cat>
          <c:val>
            <c:numRef>
              <c:f>패션시장규모분석3_세분시장!$D$10:$AC$10</c:f>
              <c:numCache>
                <c:formatCode>0_ </c:formatCode>
                <c:ptCount val="26"/>
                <c:pt idx="0">
                  <c:v>7539.4714923577703</c:v>
                </c:pt>
                <c:pt idx="1">
                  <c:v>6537.3212319708982</c:v>
                </c:pt>
                <c:pt idx="2">
                  <c:v>8560</c:v>
                </c:pt>
                <c:pt idx="3">
                  <c:v>8814.4231309527095</c:v>
                </c:pt>
                <c:pt idx="4">
                  <c:v>8220.7725935312192</c:v>
                </c:pt>
                <c:pt idx="5">
                  <c:v>6527.3588150109499</c:v>
                </c:pt>
                <c:pt idx="6">
                  <c:v>6710.9845348295603</c:v>
                </c:pt>
                <c:pt idx="7">
                  <c:v>7981.6566831622713</c:v>
                </c:pt>
                <c:pt idx="8">
                  <c:v>6941.6288956562476</c:v>
                </c:pt>
                <c:pt idx="9">
                  <c:v>8470.4858806387911</c:v>
                </c:pt>
                <c:pt idx="10">
                  <c:v>8484.5405431293948</c:v>
                </c:pt>
                <c:pt idx="11">
                  <c:v>7112.685595968328</c:v>
                </c:pt>
                <c:pt idx="12">
                  <c:v>8771.3661136120227</c:v>
                </c:pt>
                <c:pt idx="13">
                  <c:v>9876</c:v>
                </c:pt>
                <c:pt idx="14">
                  <c:v>10274</c:v>
                </c:pt>
                <c:pt idx="15">
                  <c:v>11658.886360630129</c:v>
                </c:pt>
                <c:pt idx="16">
                  <c:v>13086.516545149199</c:v>
                </c:pt>
                <c:pt idx="17">
                  <c:v>12345.909011306358</c:v>
                </c:pt>
                <c:pt idx="18">
                  <c:v>12206.046439807817</c:v>
                </c:pt>
                <c:pt idx="19">
                  <c:v>10659.180762279166</c:v>
                </c:pt>
                <c:pt idx="20">
                  <c:v>9119.7360308348998</c:v>
                </c:pt>
                <c:pt idx="21">
                  <c:v>11247.269345850893</c:v>
                </c:pt>
                <c:pt idx="22">
                  <c:v>11929.528365460854</c:v>
                </c:pt>
                <c:pt idx="23">
                  <c:v>11281.310612662801</c:v>
                </c:pt>
                <c:pt idx="24">
                  <c:v>10369.513917418155</c:v>
                </c:pt>
                <c:pt idx="25">
                  <c:v>9177.0198169150681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패션시장규모분석3_세분시장!$B$10:$AC$10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패션시장규모분석3_세분시장!$B$21:$AC$21</c15:f>
                <c15:dlblRangeCache>
                  <c:ptCount val="28"/>
                  <c:pt idx="0">
                    <c:v> 2.4 </c:v>
                  </c:pt>
                  <c:pt idx="1">
                    <c:v> 3.1 </c:v>
                  </c:pt>
                  <c:pt idx="2">
                    <c:v> 3.6 </c:v>
                  </c:pt>
                  <c:pt idx="3">
                    <c:v> 3.2 </c:v>
                  </c:pt>
                  <c:pt idx="4">
                    <c:v> 3.9 </c:v>
                  </c:pt>
                  <c:pt idx="5">
                    <c:v> 4.0 </c:v>
                  </c:pt>
                  <c:pt idx="6">
                    <c:v> 3.6 </c:v>
                  </c:pt>
                  <c:pt idx="7">
                    <c:v> 3.2 </c:v>
                  </c:pt>
                  <c:pt idx="8">
                    <c:v> 2.8 </c:v>
                  </c:pt>
                  <c:pt idx="9">
                    <c:v> 2.9 </c:v>
                  </c:pt>
                  <c:pt idx="10">
                    <c:v> 2.6 </c:v>
                  </c:pt>
                  <c:pt idx="11">
                    <c:v> 2.9 </c:v>
                  </c:pt>
                  <c:pt idx="12">
                    <c:v> 2.5 </c:v>
                  </c:pt>
                  <c:pt idx="13">
                    <c:v> 2.0 </c:v>
                  </c:pt>
                  <c:pt idx="14">
                    <c:v> 2.4 </c:v>
                  </c:pt>
                  <c:pt idx="15">
                    <c:v> 2.6 </c:v>
                  </c:pt>
                  <c:pt idx="16">
                    <c:v> 2.6 </c:v>
                  </c:pt>
                  <c:pt idx="17">
                    <c:v> 2.8 </c:v>
                  </c:pt>
                  <c:pt idx="18">
                    <c:v> 3.0 </c:v>
                  </c:pt>
                  <c:pt idx="19">
                    <c:v> 2.9 </c:v>
                  </c:pt>
                  <c:pt idx="20">
                    <c:v> 2.8 </c:v>
                  </c:pt>
                  <c:pt idx="21">
                    <c:v> 2.6 </c:v>
                  </c:pt>
                  <c:pt idx="22">
                    <c:v> 2.3 </c:v>
                  </c:pt>
                  <c:pt idx="23">
                    <c:v> 2.6 </c:v>
                  </c:pt>
                  <c:pt idx="24">
                    <c:v> 2.5 </c:v>
                  </c:pt>
                  <c:pt idx="25">
                    <c:v> 2.3 </c:v>
                  </c:pt>
                  <c:pt idx="26">
                    <c:v> 2.1 </c:v>
                  </c:pt>
                  <c:pt idx="27">
                    <c:v> 1.8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8F-092C-45EE-8DBA-8F64AE3C13AD}"/>
            </c:ext>
          </c:extLst>
        </c:ser>
        <c:ser>
          <c:idx val="6"/>
          <c:order val="6"/>
          <c:tx>
            <c:strRef>
              <c:f>패션시장규모분석3_세분시장!$A$11</c:f>
              <c:strCache>
                <c:ptCount val="1"/>
                <c:pt idx="0">
                  <c:v>신발</c:v>
                </c:pt>
              </c:strCache>
            </c:strRef>
          </c:tx>
          <c:spPr>
            <a:solidFill>
              <a:srgbClr val="AB97C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E661158-49E2-43A6-8C7B-51092B73039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092C-45EE-8DBA-8F64AE3C13AD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092C-45EE-8DBA-8F64AE3C13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FB720CF-E5FA-4C4F-BFB8-5AFE02588CC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092C-45EE-8DBA-8F64AE3C1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6223BED-E912-4F37-9F29-F7B4BCC18C8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092C-45EE-8DBA-8F64AE3C1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10F6148-6044-42E7-A3AA-0B43143F77A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092C-45EE-8DBA-8F64AE3C1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FC57939-EE35-4FE4-BAF4-CBD9D79818C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092C-45EE-8DBA-8F64AE3C13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C9954C8-CC52-4414-8D49-63A900E22A0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092C-45EE-8DBA-8F64AE3C13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4509790-1FC6-4C82-A88E-2503609C810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092C-45EE-8DBA-8F64AE3C13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A53F0E7-B767-4F17-84BB-974A59978F0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092C-45EE-8DBA-8F64AE3C13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EF51AF4-FC3F-4A66-9B28-E80C7A8E760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092C-45EE-8DBA-8F64AE3C13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307A3B3-BB50-4BE5-BED5-A49F90EA53E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092C-45EE-8DBA-8F64AE3C13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771109D-5DC8-4B79-8E2F-E233FDD20C6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092C-45EE-8DBA-8F64AE3C13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61E2F4E-16F4-444A-AA36-678A12BCCAB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092C-45EE-8DBA-8F64AE3C13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AF1C4D9-C25F-4487-85CB-0F9E060134D8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092C-45EE-8DBA-8F64AE3C13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DCBCD67-CCAE-46B7-8FAD-884049A95C7C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092C-45EE-8DBA-8F64AE3C13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2EA4BBB-4253-4E69-B2D7-36DE9E28F1F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092C-45EE-8DBA-8F64AE3C13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0BEE228-B3BA-430E-B141-66EB0EE4209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092C-45EE-8DBA-8F64AE3C13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8F3ACF4-E6A2-4FC1-BA60-2249E4ADC79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092C-45EE-8DBA-8F64AE3C13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977D7B9-C34C-4B2A-9F14-2E76D1547AD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092C-45EE-8DBA-8F64AE3C13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0B44EA9-B53E-4CCE-A09A-25FF6163A80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092C-45EE-8DBA-8F64AE3C13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148F476A-7321-4620-9A44-E73F6039849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092C-45EE-8DBA-8F64AE3C13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28BD6A07-3DE0-4E8F-A601-98C46C039097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4A73-468D-B85E-B68C486F7A7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088890FC-0D6D-4140-9AAB-62887282240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4A73-468D-B85E-B68C486F7A7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EE0ACFD6-39D9-4647-9819-EB5330D9CF0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4A73-468D-B85E-B68C486F7A7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DDB37FEE-A2F1-4FB8-BC7C-B6797E51C24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4A73-468D-B85E-B68C486F7A7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26240A63-677D-45C5-A46F-DB5800B1BF4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4A73-468D-B85E-B68C486F7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altLang="ko-KR" sz="1000" b="0" i="0" u="none" strike="noStrike" kern="1200" baseline="0">
                    <a:solidFill>
                      <a:schemeClr val="bg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패션시장규모분석3_세분시장!$D$4:$AC$4</c:f>
              <c:strCache>
                <c:ptCount val="26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  <c:pt idx="24">
                  <c:v>2024
(전망)</c:v>
                </c:pt>
                <c:pt idx="25">
                  <c:v>2025
(예측)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패션시장규모분석3_세분시장!$B$4:$AC$4</c15:sqref>
                  </c15:fullRef>
                </c:ext>
              </c:extLst>
            </c:strRef>
          </c:cat>
          <c:val>
            <c:numRef>
              <c:f>패션시장규모분석3_세분시장!$D$11:$AC$11</c:f>
              <c:numCache>
                <c:formatCode>0_ </c:formatCode>
                <c:ptCount val="26"/>
                <c:pt idx="0">
                  <c:v>19628.838061801431</c:v>
                </c:pt>
                <c:pt idx="1">
                  <c:v>20374.946212081461</c:v>
                </c:pt>
                <c:pt idx="2">
                  <c:v>18970</c:v>
                </c:pt>
                <c:pt idx="3">
                  <c:v>30343.060048428229</c:v>
                </c:pt>
                <c:pt idx="4">
                  <c:v>26401.824319795069</c:v>
                </c:pt>
                <c:pt idx="5">
                  <c:v>21582.027101485986</c:v>
                </c:pt>
                <c:pt idx="6">
                  <c:v>29305.100800450084</c:v>
                </c:pt>
                <c:pt idx="7">
                  <c:v>28667.471218830891</c:v>
                </c:pt>
                <c:pt idx="8">
                  <c:v>32345.448191475061</c:v>
                </c:pt>
                <c:pt idx="9">
                  <c:v>38676.420898930766</c:v>
                </c:pt>
                <c:pt idx="10">
                  <c:v>48279.016113485864</c:v>
                </c:pt>
                <c:pt idx="11">
                  <c:v>50933.052522280137</c:v>
                </c:pt>
                <c:pt idx="12">
                  <c:v>62701.36603678533</c:v>
                </c:pt>
                <c:pt idx="13">
                  <c:v>68679</c:v>
                </c:pt>
                <c:pt idx="14">
                  <c:v>66002</c:v>
                </c:pt>
                <c:pt idx="15">
                  <c:v>68802.960288699091</c:v>
                </c:pt>
                <c:pt idx="16">
                  <c:v>64191.419620378183</c:v>
                </c:pt>
                <c:pt idx="17">
                  <c:v>66343.534839329775</c:v>
                </c:pt>
                <c:pt idx="18">
                  <c:v>64076.486705068601</c:v>
                </c:pt>
                <c:pt idx="19">
                  <c:v>62429.503428722564</c:v>
                </c:pt>
                <c:pt idx="20">
                  <c:v>61051.044079794847</c:v>
                </c:pt>
                <c:pt idx="21">
                  <c:v>66680.957591643673</c:v>
                </c:pt>
                <c:pt idx="22">
                  <c:v>71624.670214047685</c:v>
                </c:pt>
                <c:pt idx="23">
                  <c:v>74028.812264082895</c:v>
                </c:pt>
                <c:pt idx="24">
                  <c:v>75033.370613538311</c:v>
                </c:pt>
                <c:pt idx="25">
                  <c:v>77359.405102557997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패션시장규모분석3_세분시장!$B$11:$AC$11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패션시장규모분석3_세분시장!$B$22:$AC$22</c15:f>
                <c15:dlblRangeCache>
                  <c:ptCount val="28"/>
                  <c:pt idx="0">
                    <c:v> 9.4 </c:v>
                  </c:pt>
                  <c:pt idx="1">
                    <c:v> 9.2 </c:v>
                  </c:pt>
                  <c:pt idx="2">
                    <c:v> 9.3 </c:v>
                  </c:pt>
                  <c:pt idx="3">
                    <c:v> 10.0 </c:v>
                  </c:pt>
                  <c:pt idx="4">
                    <c:v> 8.7 </c:v>
                  </c:pt>
                  <c:pt idx="5">
                    <c:v> 13.8 </c:v>
                  </c:pt>
                  <c:pt idx="6">
                    <c:v> 11.7 </c:v>
                  </c:pt>
                  <c:pt idx="7">
                    <c:v> 10.5 </c:v>
                  </c:pt>
                  <c:pt idx="8">
                    <c:v> 12.0 </c:v>
                  </c:pt>
                  <c:pt idx="9">
                    <c:v> 10.5 </c:v>
                  </c:pt>
                  <c:pt idx="10">
                    <c:v> 12.3 </c:v>
                  </c:pt>
                  <c:pt idx="11">
                    <c:v> 13.1 </c:v>
                  </c:pt>
                  <c:pt idx="12">
                    <c:v> 14.0 </c:v>
                  </c:pt>
                  <c:pt idx="13">
                    <c:v> 14.2 </c:v>
                  </c:pt>
                  <c:pt idx="14">
                    <c:v> 16.8 </c:v>
                  </c:pt>
                  <c:pt idx="15">
                    <c:v> 17.8 </c:v>
                  </c:pt>
                  <c:pt idx="16">
                    <c:v> 16.6 </c:v>
                  </c:pt>
                  <c:pt idx="17">
                    <c:v> 16.6 </c:v>
                  </c:pt>
                  <c:pt idx="18">
                    <c:v> 14.9 </c:v>
                  </c:pt>
                  <c:pt idx="19">
                    <c:v> 15.6 </c:v>
                  </c:pt>
                  <c:pt idx="20">
                    <c:v> 14.8 </c:v>
                  </c:pt>
                  <c:pt idx="21">
                    <c:v> 15.0 </c:v>
                  </c:pt>
                  <c:pt idx="22">
                    <c:v> 15.1 </c:v>
                  </c:pt>
                  <c:pt idx="23">
                    <c:v> 15.3 </c:v>
                  </c:pt>
                  <c:pt idx="24">
                    <c:v> 15.2 </c:v>
                  </c:pt>
                  <c:pt idx="25">
                    <c:v> 15.3 </c:v>
                  </c:pt>
                  <c:pt idx="26">
                    <c:v> 15.1 </c:v>
                  </c:pt>
                  <c:pt idx="27">
                    <c:v> 15.2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A7-092C-45EE-8DBA-8F64AE3C13AD}"/>
            </c:ext>
          </c:extLst>
        </c:ser>
        <c:ser>
          <c:idx val="7"/>
          <c:order val="7"/>
          <c:tx>
            <c:strRef>
              <c:f>패션시장규모분석3_세분시장!$A$12</c:f>
              <c:strCache>
                <c:ptCount val="1"/>
                <c:pt idx="0">
                  <c:v>가방</c:v>
                </c:pt>
              </c:strCache>
            </c:strRef>
          </c:tx>
          <c:spPr>
            <a:solidFill>
              <a:srgbClr val="7A5BA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D3A7EC6-E782-48AC-8C5F-EDB51D5F172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092C-45EE-8DBA-8F64AE3C13AD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092C-45EE-8DBA-8F64AE3C13AD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C-092C-45EE-8DBA-8F64AE3C13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38ADCB6-CCC7-4237-AEBD-C381299B99FD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092C-45EE-8DBA-8F64AE3C13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4338CD5-B25B-446A-925C-08808B1E9CFE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092C-45EE-8DBA-8F64AE3C13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277FDFD-BFCC-4E0D-A592-2F41B0DAE4A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092C-45EE-8DBA-8F64AE3C13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A5E3D82-085D-48EA-8515-8E767659D11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092C-45EE-8DBA-8F64AE3C13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22BEE5C-8F1D-4E15-9821-48E16233FB3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092C-45EE-8DBA-8F64AE3C13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A7C895C-5E51-48D1-8CB0-753C355C756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092C-45EE-8DBA-8F64AE3C13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1FE74F3-7258-44A7-8990-C4A3ACF5C60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092C-45EE-8DBA-8F64AE3C13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0BBA137-0B75-418E-BBF4-DA6139DAEB2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092C-45EE-8DBA-8F64AE3C13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E6692BD-F3A6-4E48-A919-B2B9877C4232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092C-45EE-8DBA-8F64AE3C13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06B1433-F525-43B9-8F72-FAB12D54DE2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092C-45EE-8DBA-8F64AE3C13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E9AF6D2-066E-48DD-9E77-440DBA18C24F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092C-45EE-8DBA-8F64AE3C13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026D4DC-274F-4BC5-A003-B375E4B9C1C4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092C-45EE-8DBA-8F64AE3C13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52A03E8-A59B-4736-9316-2CCC2AE0C9C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092C-45EE-8DBA-8F64AE3C13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5896F9F-3A03-4F46-B203-297646560F85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092C-45EE-8DBA-8F64AE3C13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5C56F9F-4E6D-4925-9DDE-720A943B1BB3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092C-45EE-8DBA-8F64AE3C13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045562D-873C-45F4-B403-0A7FBC263AF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092C-45EE-8DBA-8F64AE3C13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C344EF4E-8562-452C-951A-018917FE3E2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092C-45EE-8DBA-8F64AE3C13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DCE3B19D-D861-461B-8F12-3C5EF1039FC6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092C-45EE-8DBA-8F64AE3C13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2EBA41BA-066E-41CD-B5BC-C4568128EA8B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4A73-468D-B85E-B68C486F7A7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38E2CD21-0319-402C-B949-9D2A303EE430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4A73-468D-B85E-B68C486F7A7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05D913E5-FF93-4D5C-9375-BFB9D348F1E9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4A73-468D-B85E-B68C486F7A7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333BA5EC-9F7C-4B0C-9A13-886F01382391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4A73-468D-B85E-B68C486F7A7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1A9850BA-32F5-4B45-8479-C61BFEC39F9A}" type="CELLRANGE">
                      <a:rPr lang="ko-KR" altLang="en-US"/>
                      <a:pPr/>
                      <a:t>[CELLRANGE]</a:t>
                    </a:fld>
                    <a:endParaRPr lang="ko-KR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4A73-468D-B85E-B68C486F7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altLang="ko-KR" sz="1000" b="0" i="0" u="none" strike="noStrike" kern="1200" baseline="0">
                    <a:solidFill>
                      <a:schemeClr val="bg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패션시장규모분석3_세분시장!$D$4:$AC$4</c:f>
              <c:strCache>
                <c:ptCount val="26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  <c:pt idx="24">
                  <c:v>2024
(전망)</c:v>
                </c:pt>
                <c:pt idx="25">
                  <c:v>2025
(예측)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패션시장규모분석3_세분시장!$B$4:$AC$4</c15:sqref>
                  </c15:fullRef>
                </c:ext>
              </c:extLst>
            </c:strRef>
          </c:cat>
          <c:val>
            <c:numRef>
              <c:f>패션시장규모분석3_세분시장!$D$12:$AC$12</c:f>
              <c:numCache>
                <c:formatCode>0_ </c:formatCode>
                <c:ptCount val="26"/>
                <c:pt idx="0">
                  <c:v>0</c:v>
                </c:pt>
                <c:pt idx="1">
                  <c:v>2311.8412514654119</c:v>
                </c:pt>
                <c:pt idx="2">
                  <c:v>4050</c:v>
                </c:pt>
                <c:pt idx="3">
                  <c:v>6192.4763384590551</c:v>
                </c:pt>
                <c:pt idx="4">
                  <c:v>7374.3487938876297</c:v>
                </c:pt>
                <c:pt idx="5">
                  <c:v>5973.6133253116823</c:v>
                </c:pt>
                <c:pt idx="6">
                  <c:v>7832.6908958681724</c:v>
                </c:pt>
                <c:pt idx="7">
                  <c:v>11739.07072300546</c:v>
                </c:pt>
                <c:pt idx="8">
                  <c:v>13984.044885415609</c:v>
                </c:pt>
                <c:pt idx="9">
                  <c:v>11130.138178017354</c:v>
                </c:pt>
                <c:pt idx="10">
                  <c:v>15339.758810861003</c:v>
                </c:pt>
                <c:pt idx="11">
                  <c:v>14996.439823018049</c:v>
                </c:pt>
                <c:pt idx="12">
                  <c:v>21828.610299072272</c:v>
                </c:pt>
                <c:pt idx="13">
                  <c:v>23887</c:v>
                </c:pt>
                <c:pt idx="14">
                  <c:v>23171</c:v>
                </c:pt>
                <c:pt idx="15">
                  <c:v>25100.762374902632</c:v>
                </c:pt>
                <c:pt idx="16">
                  <c:v>26339.815663388625</c:v>
                </c:pt>
                <c:pt idx="17">
                  <c:v>28073.994093250265</c:v>
                </c:pt>
                <c:pt idx="18">
                  <c:v>28815.747336782399</c:v>
                </c:pt>
                <c:pt idx="19">
                  <c:v>29344.552521343387</c:v>
                </c:pt>
                <c:pt idx="20">
                  <c:v>30637.67929460061</c:v>
                </c:pt>
                <c:pt idx="21">
                  <c:v>29384.55308519238</c:v>
                </c:pt>
                <c:pt idx="22">
                  <c:v>34865.148571789781</c:v>
                </c:pt>
                <c:pt idx="23">
                  <c:v>35838.798758598103</c:v>
                </c:pt>
                <c:pt idx="24">
                  <c:v>36933.968152528141</c:v>
                </c:pt>
                <c:pt idx="25">
                  <c:v>35530.477362732068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패션시장규모분석3_세분시장!$B$12:$AC$12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패션시장규모분석3_세분시장!$B$23:$AC$23</c15:f>
                <c15:dlblRangeCache>
                  <c:ptCount val="28"/>
                  <c:pt idx="0">
                    <c:v> - </c:v>
                  </c:pt>
                  <c:pt idx="1">
                    <c:v> - </c:v>
                  </c:pt>
                  <c:pt idx="2">
                    <c:v> - </c:v>
                  </c:pt>
                  <c:pt idx="3">
                    <c:v> 1.1 </c:v>
                  </c:pt>
                  <c:pt idx="4">
                    <c:v> 1.9 </c:v>
                  </c:pt>
                  <c:pt idx="5">
                    <c:v> 2.8 </c:v>
                  </c:pt>
                  <c:pt idx="6">
                    <c:v> 3.3 </c:v>
                  </c:pt>
                  <c:pt idx="7">
                    <c:v> 2.9 </c:v>
                  </c:pt>
                  <c:pt idx="8">
                    <c:v> 3.2 </c:v>
                  </c:pt>
                  <c:pt idx="9">
                    <c:v> 4.3 </c:v>
                  </c:pt>
                  <c:pt idx="10">
                    <c:v> 5.3 </c:v>
                  </c:pt>
                  <c:pt idx="11">
                    <c:v> 3.8 </c:v>
                  </c:pt>
                  <c:pt idx="12">
                    <c:v> 4.4 </c:v>
                  </c:pt>
                  <c:pt idx="13">
                    <c:v> 4.2 </c:v>
                  </c:pt>
                  <c:pt idx="14">
                    <c:v> 5.9 </c:v>
                  </c:pt>
                  <c:pt idx="15">
                    <c:v> 6.2 </c:v>
                  </c:pt>
                  <c:pt idx="16">
                    <c:v> 5.8 </c:v>
                  </c:pt>
                  <c:pt idx="17">
                    <c:v> 6.1 </c:v>
                  </c:pt>
                  <c:pt idx="18">
                    <c:v> 6.1 </c:v>
                  </c:pt>
                  <c:pt idx="19">
                    <c:v> 6.6 </c:v>
                  </c:pt>
                  <c:pt idx="20">
                    <c:v> 6.7 </c:v>
                  </c:pt>
                  <c:pt idx="21">
                    <c:v> 7.0 </c:v>
                  </c:pt>
                  <c:pt idx="22">
                    <c:v> 7.6 </c:v>
                  </c:pt>
                  <c:pt idx="23">
                    <c:v> 6.8 </c:v>
                  </c:pt>
                  <c:pt idx="24">
                    <c:v> 7.4 </c:v>
                  </c:pt>
                  <c:pt idx="25">
                    <c:v> 7.4 </c:v>
                  </c:pt>
                  <c:pt idx="26">
                    <c:v> 7.5 </c:v>
                  </c:pt>
                  <c:pt idx="27">
                    <c:v> 7.0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BF-092C-45EE-8DBA-8F64AE3C1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serLines>
          <c:spPr>
            <a:ln w="6350" cap="flat" cmpd="sng" algn="ctr">
              <a:solidFill>
                <a:schemeClr val="tx1"/>
              </a:solidFill>
              <a:prstDash val="solid"/>
              <a:round/>
            </a:ln>
            <a:effectLst/>
          </c:spPr>
        </c:serLines>
        <c:axId val="179956352"/>
        <c:axId val="180466048"/>
      </c:barChart>
      <c:catAx>
        <c:axId val="17995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ko-KR"/>
          </a:p>
        </c:txPr>
        <c:crossAx val="180466048"/>
        <c:crosses val="autoZero"/>
        <c:auto val="1"/>
        <c:lblAlgn val="ctr"/>
        <c:lblOffset val="100"/>
        <c:noMultiLvlLbl val="0"/>
      </c:catAx>
      <c:valAx>
        <c:axId val="180466048"/>
        <c:scaling>
          <c:orientation val="minMax"/>
          <c:max val="550000"/>
          <c:min val="0"/>
        </c:scaling>
        <c:delete val="0"/>
        <c:axPos val="l"/>
        <c:numFmt formatCode="0_ " sourceLinked="1"/>
        <c:majorTickMark val="none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ko-KR"/>
          </a:p>
        </c:txPr>
        <c:crossAx val="179956352"/>
        <c:crosses val="autoZero"/>
        <c:crossBetween val="between"/>
      </c:valAx>
      <c:spPr>
        <a:noFill/>
        <a:ln w="0">
          <a:noFill/>
        </a:ln>
        <a:effectLst/>
      </c:spPr>
    </c:plotArea>
    <c:legend>
      <c:legendPos val="r"/>
      <c:layout>
        <c:manualLayout>
          <c:xMode val="edge"/>
          <c:yMode val="edge"/>
          <c:x val="0.89546855986402352"/>
          <c:y val="8.2409126667063765E-2"/>
          <c:w val="9.5812506412738682E-2"/>
          <c:h val="0.7899147905245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Century Gothic" pitchFamily="34" charset="0"/>
        </a:defRPr>
      </a:pPr>
      <a:endParaRPr lang="ko-KR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solidFill>
                  <a:schemeClr val="tx1"/>
                </a:solidFill>
                <a:latin typeface="+mn-ea"/>
                <a:ea typeface="+mn-ea"/>
              </a:defRPr>
            </a:pPr>
            <a:r>
              <a:rPr lang="en-US" altLang="ko-KR" sz="1400" b="0">
                <a:solidFill>
                  <a:schemeClr val="tx1"/>
                </a:solidFill>
                <a:latin typeface="+mn-ea"/>
                <a:ea typeface="+mn-ea"/>
              </a:rPr>
              <a:t>| </a:t>
            </a:r>
            <a:r>
              <a:rPr lang="ko-KR" altLang="en-US" sz="1400" b="0">
                <a:solidFill>
                  <a:schemeClr val="tx1"/>
                </a:solidFill>
                <a:latin typeface="+mn-ea"/>
                <a:ea typeface="+mn-ea"/>
              </a:rPr>
              <a:t>패션시장 세분시장별</a:t>
            </a:r>
            <a:r>
              <a:rPr lang="ko-KR" altLang="en-US" sz="1400" b="0" baseline="0">
                <a:solidFill>
                  <a:schemeClr val="tx1"/>
                </a:solidFill>
                <a:latin typeface="+mn-ea"/>
                <a:ea typeface="+mn-ea"/>
              </a:rPr>
              <a:t> 규모 추이</a:t>
            </a:r>
            <a:endParaRPr lang="ko-KR" altLang="en-US" sz="1400" b="0">
              <a:solidFill>
                <a:schemeClr val="tx1"/>
              </a:solidFill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1.2581133037771134E-3"/>
          <c:y val="7.9647345461711407E-3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1.5754252895930753E-2"/>
          <c:y val="6.658139214844544E-2"/>
          <c:w val="0.87577191774307372"/>
          <c:h val="0.81319668528259725"/>
        </c:manualLayout>
      </c:layout>
      <c:lineChart>
        <c:grouping val="standard"/>
        <c:varyColors val="0"/>
        <c:ser>
          <c:idx val="0"/>
          <c:order val="0"/>
          <c:tx>
            <c:strRef>
              <c:f>패션시장규모분석3_세분시장!$A$86</c:f>
              <c:strCache>
                <c:ptCount val="1"/>
                <c:pt idx="0">
                  <c:v>캐주얼복</c:v>
                </c:pt>
              </c:strCache>
            </c:strRef>
          </c:tx>
          <c:spPr>
            <a:ln w="31750">
              <a:solidFill>
                <a:schemeClr val="accent2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</c:spPr>
          </c:marker>
          <c:cat>
            <c:strRef>
              <c:f>패션시장규모분석3_세분시장!$D$85:$AC$85</c:f>
              <c:strCache>
                <c:ptCount val="26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  <c:pt idx="24">
                  <c:v>2024
(전망)</c:v>
                </c:pt>
                <c:pt idx="25">
                  <c:v>2025
(예측)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패션시장규모분석3_세분시장!$B$85:$AC$85</c15:sqref>
                  </c15:fullRef>
                </c:ext>
              </c:extLst>
            </c:strRef>
          </c:cat>
          <c:val>
            <c:numRef>
              <c:f>패션시장규모분석3_세분시장!$D$86:$AC$86</c:f>
              <c:numCache>
                <c:formatCode>0_ </c:formatCode>
                <c:ptCount val="26"/>
                <c:pt idx="0">
                  <c:v>48160.704747417731</c:v>
                </c:pt>
                <c:pt idx="1">
                  <c:v>55605.203676894242</c:v>
                </c:pt>
                <c:pt idx="2">
                  <c:v>56740</c:v>
                </c:pt>
                <c:pt idx="3">
                  <c:v>64807.693883700558</c:v>
                </c:pt>
                <c:pt idx="4">
                  <c:v>64741.654721755833</c:v>
                </c:pt>
                <c:pt idx="5">
                  <c:v>68465.466838633554</c:v>
                </c:pt>
                <c:pt idx="6">
                  <c:v>73292.746263746929</c:v>
                </c:pt>
                <c:pt idx="7">
                  <c:v>87137.812777044572</c:v>
                </c:pt>
                <c:pt idx="8">
                  <c:v>74919.223701722542</c:v>
                </c:pt>
                <c:pt idx="9">
                  <c:v>96858.921150992974</c:v>
                </c:pt>
                <c:pt idx="10">
                  <c:v>104743.4526297859</c:v>
                </c:pt>
                <c:pt idx="11">
                  <c:v>112687.03784588739</c:v>
                </c:pt>
                <c:pt idx="12">
                  <c:v>115042.64458043966</c:v>
                </c:pt>
                <c:pt idx="13">
                  <c:v>116660</c:v>
                </c:pt>
                <c:pt idx="14">
                  <c:v>128205</c:v>
                </c:pt>
                <c:pt idx="15">
                  <c:v>131035.04586640629</c:v>
                </c:pt>
                <c:pt idx="16">
                  <c:v>145202.04092910254</c:v>
                </c:pt>
                <c:pt idx="17">
                  <c:v>150743.37433684935</c:v>
                </c:pt>
                <c:pt idx="18">
                  <c:v>153859.1469240408</c:v>
                </c:pt>
                <c:pt idx="19">
                  <c:v>156054.20484977632</c:v>
                </c:pt>
                <c:pt idx="20">
                  <c:v>156056.27884615905</c:v>
                </c:pt>
                <c:pt idx="21">
                  <c:v>174028.58211941665</c:v>
                </c:pt>
                <c:pt idx="22">
                  <c:v>184711.27834987559</c:v>
                </c:pt>
                <c:pt idx="23">
                  <c:v>195793.80032986129</c:v>
                </c:pt>
                <c:pt idx="24">
                  <c:v>204978.16430906695</c:v>
                </c:pt>
                <c:pt idx="25">
                  <c:v>216046.98518175658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패션시장규모분석3_세분시장!$B$86:$AC$86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4A-4FBC-9D17-017CFE15FB77}"/>
            </c:ext>
          </c:extLst>
        </c:ser>
        <c:ser>
          <c:idx val="1"/>
          <c:order val="1"/>
          <c:tx>
            <c:strRef>
              <c:f>패션시장규모분석3_세분시장!$A$87</c:f>
              <c:strCache>
                <c:ptCount val="1"/>
                <c:pt idx="0">
                  <c:v>신발</c:v>
                </c:pt>
              </c:strCache>
            </c:strRef>
          </c:tx>
          <c:spPr>
            <a:ln w="31750"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</c:spPr>
          </c:marker>
          <c:cat>
            <c:strRef>
              <c:f>패션시장규모분석3_세분시장!$D$85:$AC$85</c:f>
              <c:strCache>
                <c:ptCount val="26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  <c:pt idx="24">
                  <c:v>2024
(전망)</c:v>
                </c:pt>
                <c:pt idx="25">
                  <c:v>2025
(예측)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패션시장규모분석3_세분시장!$B$85:$AC$85</c15:sqref>
                  </c15:fullRef>
                </c:ext>
              </c:extLst>
            </c:strRef>
          </c:cat>
          <c:val>
            <c:numRef>
              <c:f>패션시장규모분석3_세분시장!$D$87:$AC$87</c:f>
              <c:numCache>
                <c:formatCode>0_ </c:formatCode>
                <c:ptCount val="26"/>
                <c:pt idx="0">
                  <c:v>19628.838061801431</c:v>
                </c:pt>
                <c:pt idx="1">
                  <c:v>20374.946212081461</c:v>
                </c:pt>
                <c:pt idx="2">
                  <c:v>18970</c:v>
                </c:pt>
                <c:pt idx="3">
                  <c:v>30343.060048428229</c:v>
                </c:pt>
                <c:pt idx="4">
                  <c:v>26401.824319795069</c:v>
                </c:pt>
                <c:pt idx="5">
                  <c:v>21582.027101485986</c:v>
                </c:pt>
                <c:pt idx="6">
                  <c:v>29305.100800450084</c:v>
                </c:pt>
                <c:pt idx="7">
                  <c:v>28667.471218830891</c:v>
                </c:pt>
                <c:pt idx="8">
                  <c:v>32345.448191475061</c:v>
                </c:pt>
                <c:pt idx="9">
                  <c:v>38676.420898930766</c:v>
                </c:pt>
                <c:pt idx="10">
                  <c:v>48279.016113485864</c:v>
                </c:pt>
                <c:pt idx="11">
                  <c:v>50933.052522280137</c:v>
                </c:pt>
                <c:pt idx="12">
                  <c:v>62701.36603678533</c:v>
                </c:pt>
                <c:pt idx="13">
                  <c:v>68679</c:v>
                </c:pt>
                <c:pt idx="14">
                  <c:v>66002</c:v>
                </c:pt>
                <c:pt idx="15">
                  <c:v>68802.960288699091</c:v>
                </c:pt>
                <c:pt idx="16">
                  <c:v>64191.419620378183</c:v>
                </c:pt>
                <c:pt idx="17">
                  <c:v>66343.534839329775</c:v>
                </c:pt>
                <c:pt idx="18">
                  <c:v>64076.486705068601</c:v>
                </c:pt>
                <c:pt idx="19">
                  <c:v>62429.503428722564</c:v>
                </c:pt>
                <c:pt idx="20">
                  <c:v>61051.044079794847</c:v>
                </c:pt>
                <c:pt idx="21">
                  <c:v>66680.957591643673</c:v>
                </c:pt>
                <c:pt idx="22">
                  <c:v>71624.670214047685</c:v>
                </c:pt>
                <c:pt idx="23">
                  <c:v>74028.812264082895</c:v>
                </c:pt>
                <c:pt idx="24">
                  <c:v>75033.370613538311</c:v>
                </c:pt>
                <c:pt idx="25">
                  <c:v>77359.405102557997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패션시장규모분석3_세분시장!$B$87:$AC$87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4A-4FBC-9D17-017CFE15FB77}"/>
            </c:ext>
          </c:extLst>
        </c:ser>
        <c:ser>
          <c:idx val="2"/>
          <c:order val="2"/>
          <c:tx>
            <c:strRef>
              <c:f>패션시장규모분석3_세분시장!$A$88</c:f>
              <c:strCache>
                <c:ptCount val="1"/>
                <c:pt idx="0">
                  <c:v>스포츠복</c:v>
                </c:pt>
              </c:strCache>
            </c:strRef>
          </c:tx>
          <c:spPr>
            <a:ln w="31750"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9525">
                <a:solidFill>
                  <a:schemeClr val="accent5"/>
                </a:solidFill>
              </a:ln>
            </c:spPr>
          </c:marker>
          <c:cat>
            <c:strRef>
              <c:f>패션시장규모분석3_세분시장!$D$85:$AC$85</c:f>
              <c:strCache>
                <c:ptCount val="26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  <c:pt idx="24">
                  <c:v>2024
(전망)</c:v>
                </c:pt>
                <c:pt idx="25">
                  <c:v>2025
(예측)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패션시장규모분석3_세분시장!$B$85:$AC$85</c15:sqref>
                  </c15:fullRef>
                </c:ext>
              </c:extLst>
            </c:strRef>
          </c:cat>
          <c:val>
            <c:numRef>
              <c:f>패션시장규모분석3_세분시장!$D$88:$AC$88</c:f>
              <c:numCache>
                <c:formatCode>0_ </c:formatCode>
                <c:ptCount val="26"/>
                <c:pt idx="0">
                  <c:v>18094.254557113021</c:v>
                </c:pt>
                <c:pt idx="1">
                  <c:v>13105.582681439399</c:v>
                </c:pt>
                <c:pt idx="2">
                  <c:v>20100</c:v>
                </c:pt>
                <c:pt idx="3">
                  <c:v>17291.817922666716</c:v>
                </c:pt>
                <c:pt idx="4">
                  <c:v>23468.653852734486</c:v>
                </c:pt>
                <c:pt idx="5">
                  <c:v>21345.708340128058</c:v>
                </c:pt>
                <c:pt idx="6">
                  <c:v>28236.932020025786</c:v>
                </c:pt>
                <c:pt idx="7">
                  <c:v>29005.718221325318</c:v>
                </c:pt>
                <c:pt idx="8">
                  <c:v>25430.841690714347</c:v>
                </c:pt>
                <c:pt idx="9">
                  <c:v>29335.441999370287</c:v>
                </c:pt>
                <c:pt idx="10">
                  <c:v>38416.01991590223</c:v>
                </c:pt>
                <c:pt idx="11">
                  <c:v>41405.115331891211</c:v>
                </c:pt>
                <c:pt idx="12">
                  <c:v>52381.931168040064</c:v>
                </c:pt>
                <c:pt idx="13">
                  <c:v>56090</c:v>
                </c:pt>
                <c:pt idx="14">
                  <c:v>73542</c:v>
                </c:pt>
                <c:pt idx="15">
                  <c:v>79460.054590196683</c:v>
                </c:pt>
                <c:pt idx="16">
                  <c:v>75207.957975140584</c:v>
                </c:pt>
                <c:pt idx="17">
                  <c:v>71122.442964627233</c:v>
                </c:pt>
                <c:pt idx="18">
                  <c:v>74722.425429717434</c:v>
                </c:pt>
                <c:pt idx="19">
                  <c:v>66544.103046686054</c:v>
                </c:pt>
                <c:pt idx="20">
                  <c:v>59801.106093713839</c:v>
                </c:pt>
                <c:pt idx="21">
                  <c:v>57896.444662067937</c:v>
                </c:pt>
                <c:pt idx="22">
                  <c:v>65006.880915832066</c:v>
                </c:pt>
                <c:pt idx="23">
                  <c:v>67071.823737944098</c:v>
                </c:pt>
                <c:pt idx="24">
                  <c:v>69689.860970116948</c:v>
                </c:pt>
                <c:pt idx="25">
                  <c:v>72129.006104071043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패션시장규모분석3_세분시장!$B$88:$AC$88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34A-4FBC-9D17-017CFE15FB77}"/>
            </c:ext>
          </c:extLst>
        </c:ser>
        <c:ser>
          <c:idx val="3"/>
          <c:order val="3"/>
          <c:tx>
            <c:strRef>
              <c:f>패션시장규모분석3_세분시장!$A$89</c:f>
              <c:strCache>
                <c:ptCount val="1"/>
                <c:pt idx="0">
                  <c:v>남성정장</c:v>
                </c:pt>
              </c:strCache>
            </c:strRef>
          </c:tx>
          <c:spPr>
            <a:ln w="31750">
              <a:solidFill>
                <a:schemeClr val="accent5">
                  <a:lumMod val="50000"/>
                </a:schemeClr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9525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패션시장규모분석3_세분시장!$D$85:$AC$85</c:f>
              <c:strCache>
                <c:ptCount val="26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  <c:pt idx="24">
                  <c:v>2024
(전망)</c:v>
                </c:pt>
                <c:pt idx="25">
                  <c:v>2025
(예측)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패션시장규모분석3_세분시장!$B$85:$AC$85</c15:sqref>
                  </c15:fullRef>
                </c:ext>
              </c:extLst>
            </c:strRef>
          </c:cat>
          <c:val>
            <c:numRef>
              <c:f>패션시장규모분석3_세분시장!$D$89:$AC$89</c:f>
              <c:numCache>
                <c:formatCode>0_ </c:formatCode>
                <c:ptCount val="26"/>
                <c:pt idx="0">
                  <c:v>53752.501232169438</c:v>
                </c:pt>
                <c:pt idx="1">
                  <c:v>50502.874358213667</c:v>
                </c:pt>
                <c:pt idx="2">
                  <c:v>53360</c:v>
                </c:pt>
                <c:pt idx="3">
                  <c:v>48192.800902221286</c:v>
                </c:pt>
                <c:pt idx="4">
                  <c:v>55076.790815683089</c:v>
                </c:pt>
                <c:pt idx="5">
                  <c:v>45237.125553303427</c:v>
                </c:pt>
                <c:pt idx="6">
                  <c:v>51475.332706220688</c:v>
                </c:pt>
                <c:pt idx="7">
                  <c:v>57853.647899504052</c:v>
                </c:pt>
                <c:pt idx="8">
                  <c:v>54568.756087731395</c:v>
                </c:pt>
                <c:pt idx="9">
                  <c:v>50199.275425914951</c:v>
                </c:pt>
                <c:pt idx="10">
                  <c:v>62321.074854848135</c:v>
                </c:pt>
                <c:pt idx="11">
                  <c:v>68668.308044318313</c:v>
                </c:pt>
                <c:pt idx="12">
                  <c:v>58108.177087476826</c:v>
                </c:pt>
                <c:pt idx="13">
                  <c:v>54013.04</c:v>
                </c:pt>
                <c:pt idx="14">
                  <c:v>43128</c:v>
                </c:pt>
                <c:pt idx="15">
                  <c:v>43101.58844221184</c:v>
                </c:pt>
                <c:pt idx="16">
                  <c:v>45815.930455869893</c:v>
                </c:pt>
                <c:pt idx="17">
                  <c:v>42627.939722298244</c:v>
                </c:pt>
                <c:pt idx="18">
                  <c:v>42012.675474544521</c:v>
                </c:pt>
                <c:pt idx="19">
                  <c:v>40582.046366930401</c:v>
                </c:pt>
                <c:pt idx="20">
                  <c:v>38809.80769073659</c:v>
                </c:pt>
                <c:pt idx="21">
                  <c:v>44536.426036532903</c:v>
                </c:pt>
                <c:pt idx="22">
                  <c:v>48260.443998337854</c:v>
                </c:pt>
                <c:pt idx="23">
                  <c:v>47028.232861834149</c:v>
                </c:pt>
                <c:pt idx="24">
                  <c:v>47593.486407661898</c:v>
                </c:pt>
                <c:pt idx="25">
                  <c:v>48688.136595038115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패션시장규모분석3_세분시장!$B$89:$AC$89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34A-4FBC-9D17-017CFE15FB77}"/>
            </c:ext>
          </c:extLst>
        </c:ser>
        <c:ser>
          <c:idx val="4"/>
          <c:order val="4"/>
          <c:tx>
            <c:strRef>
              <c:f>패션시장규모분석3_세분시장!$A$90</c:f>
              <c:strCache>
                <c:ptCount val="1"/>
                <c:pt idx="0">
                  <c:v>가방</c:v>
                </c:pt>
              </c:strCache>
            </c:strRef>
          </c:tx>
          <c:spPr>
            <a:ln w="31750">
              <a:solidFill>
                <a:srgbClr val="7030A0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9525">
                <a:solidFill>
                  <a:srgbClr val="7030A0"/>
                </a:solidFill>
              </a:ln>
            </c:spPr>
          </c:marker>
          <c:cat>
            <c:strRef>
              <c:f>패션시장규모분석3_세분시장!$D$85:$AC$85</c:f>
              <c:strCache>
                <c:ptCount val="26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  <c:pt idx="24">
                  <c:v>2024
(전망)</c:v>
                </c:pt>
                <c:pt idx="25">
                  <c:v>2025
(예측)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패션시장규모분석3_세분시장!$B$85:$AC$85</c15:sqref>
                  </c15:fullRef>
                </c:ext>
              </c:extLst>
            </c:strRef>
          </c:cat>
          <c:val>
            <c:numRef>
              <c:f>패션시장규모분석3_세분시장!$D$90:$AC$90</c:f>
              <c:numCache>
                <c:formatCode>0_ </c:formatCode>
                <c:ptCount val="26"/>
                <c:pt idx="0">
                  <c:v>0</c:v>
                </c:pt>
                <c:pt idx="1">
                  <c:v>2311.8412514654119</c:v>
                </c:pt>
                <c:pt idx="2">
                  <c:v>4050</c:v>
                </c:pt>
                <c:pt idx="3">
                  <c:v>6192.4763384590551</c:v>
                </c:pt>
                <c:pt idx="4">
                  <c:v>7374.3487938876297</c:v>
                </c:pt>
                <c:pt idx="5">
                  <c:v>5973.6133253116823</c:v>
                </c:pt>
                <c:pt idx="6">
                  <c:v>7832.6908958681724</c:v>
                </c:pt>
                <c:pt idx="7">
                  <c:v>11739.07072300546</c:v>
                </c:pt>
                <c:pt idx="8">
                  <c:v>13984.044885415609</c:v>
                </c:pt>
                <c:pt idx="9">
                  <c:v>11130.138178017354</c:v>
                </c:pt>
                <c:pt idx="10">
                  <c:v>15339.758810861003</c:v>
                </c:pt>
                <c:pt idx="11">
                  <c:v>14996.439823018049</c:v>
                </c:pt>
                <c:pt idx="12">
                  <c:v>21828.610299072272</c:v>
                </c:pt>
                <c:pt idx="13">
                  <c:v>23887</c:v>
                </c:pt>
                <c:pt idx="14">
                  <c:v>23171</c:v>
                </c:pt>
                <c:pt idx="15">
                  <c:v>25100.762374902632</c:v>
                </c:pt>
                <c:pt idx="16">
                  <c:v>26339.815663388625</c:v>
                </c:pt>
                <c:pt idx="17">
                  <c:v>28073.994093250265</c:v>
                </c:pt>
                <c:pt idx="18">
                  <c:v>28815.747336782399</c:v>
                </c:pt>
                <c:pt idx="19">
                  <c:v>29344.552521343387</c:v>
                </c:pt>
                <c:pt idx="20">
                  <c:v>30637.67929460061</c:v>
                </c:pt>
                <c:pt idx="21">
                  <c:v>29384.55308519238</c:v>
                </c:pt>
                <c:pt idx="22">
                  <c:v>34865.148571789781</c:v>
                </c:pt>
                <c:pt idx="23">
                  <c:v>32256.859652374871</c:v>
                </c:pt>
                <c:pt idx="24">
                  <c:v>32524.728662953385</c:v>
                </c:pt>
                <c:pt idx="25">
                  <c:v>31939.283547020223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패션시장규모분석3_세분시장!$B$90:$AC$90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34A-4FBC-9D17-017CFE15FB77}"/>
            </c:ext>
          </c:extLst>
        </c:ser>
        <c:ser>
          <c:idx val="5"/>
          <c:order val="5"/>
          <c:tx>
            <c:strRef>
              <c:f>패션시장규모분석3_세분시장!$A$91</c:f>
              <c:strCache>
                <c:ptCount val="1"/>
                <c:pt idx="0">
                  <c:v>여성정장</c:v>
                </c:pt>
              </c:strCache>
            </c:strRef>
          </c:tx>
          <c:spPr>
            <a:ln w="31750">
              <a:solidFill>
                <a:srgbClr val="FF99CC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>
                <a:solidFill>
                  <a:srgbClr val="FF99CC"/>
                </a:solidFill>
              </a:ln>
            </c:spPr>
          </c:marker>
          <c:cat>
            <c:strRef>
              <c:f>패션시장규모분석3_세분시장!$D$85:$AC$85</c:f>
              <c:strCache>
                <c:ptCount val="26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  <c:pt idx="24">
                  <c:v>2024
(전망)</c:v>
                </c:pt>
                <c:pt idx="25">
                  <c:v>2025
(예측)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패션시장규모분석3_세분시장!$B$85:$AC$85</c15:sqref>
                  </c15:fullRef>
                </c:ext>
              </c:extLst>
            </c:strRef>
          </c:cat>
          <c:val>
            <c:numRef>
              <c:f>패션시장규모분석3_세분시장!$D$91:$AC$91</c:f>
              <c:numCache>
                <c:formatCode>0_ </c:formatCode>
                <c:ptCount val="26"/>
                <c:pt idx="0">
                  <c:v>56007.922968807223</c:v>
                </c:pt>
                <c:pt idx="1">
                  <c:v>48347.369677343726</c:v>
                </c:pt>
                <c:pt idx="2">
                  <c:v>48740</c:v>
                </c:pt>
                <c:pt idx="3">
                  <c:v>36803.799095282971</c:v>
                </c:pt>
                <c:pt idx="4">
                  <c:v>31683.150708337169</c:v>
                </c:pt>
                <c:pt idx="5">
                  <c:v>25155.195700946977</c:v>
                </c:pt>
                <c:pt idx="6">
                  <c:v>36762.288879040316</c:v>
                </c:pt>
                <c:pt idx="7">
                  <c:v>38431.642953064627</c:v>
                </c:pt>
                <c:pt idx="8">
                  <c:v>38041.389532551031</c:v>
                </c:pt>
                <c:pt idx="9">
                  <c:v>47234.031182265644</c:v>
                </c:pt>
                <c:pt idx="10">
                  <c:v>53098.603554671441</c:v>
                </c:pt>
                <c:pt idx="11">
                  <c:v>50768.837147379119</c:v>
                </c:pt>
                <c:pt idx="12">
                  <c:v>43184.540015676379</c:v>
                </c:pt>
                <c:pt idx="13">
                  <c:v>47052.960000000006</c:v>
                </c:pt>
                <c:pt idx="14">
                  <c:v>38143</c:v>
                </c:pt>
                <c:pt idx="15">
                  <c:v>36648.57161873109</c:v>
                </c:pt>
                <c:pt idx="16">
                  <c:v>37705.310054570662</c:v>
                </c:pt>
                <c:pt idx="17">
                  <c:v>32009.767950386267</c:v>
                </c:pt>
                <c:pt idx="18">
                  <c:v>34418.721081003852</c:v>
                </c:pt>
                <c:pt idx="19">
                  <c:v>29752.694365287531</c:v>
                </c:pt>
                <c:pt idx="20">
                  <c:v>26676.608864889575</c:v>
                </c:pt>
                <c:pt idx="21">
                  <c:v>30849.819318652728</c:v>
                </c:pt>
                <c:pt idx="22">
                  <c:v>31125.199854226848</c:v>
                </c:pt>
                <c:pt idx="23">
                  <c:v>35838.798758598103</c:v>
                </c:pt>
                <c:pt idx="24">
                  <c:v>36933.968152528141</c:v>
                </c:pt>
                <c:pt idx="25">
                  <c:v>35530.477362732068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패션시장규모분석3_세분시장!$B$91:$AC$91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34A-4FBC-9D17-017CFE15FB77}"/>
            </c:ext>
          </c:extLst>
        </c:ser>
        <c:ser>
          <c:idx val="6"/>
          <c:order val="6"/>
          <c:tx>
            <c:strRef>
              <c:f>패션시장규모분석3_세분시장!$A$92</c:f>
              <c:strCache>
                <c:ptCount val="1"/>
                <c:pt idx="0">
                  <c:v>내의</c:v>
                </c:pt>
              </c:strCache>
            </c:strRef>
          </c:tx>
          <c:spPr>
            <a:ln w="31750">
              <a:solidFill>
                <a:srgbClr val="92D050"/>
              </a:solidFill>
            </a:ln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accent6"/>
                </a:solidFill>
              </a:ln>
            </c:spPr>
          </c:marker>
          <c:cat>
            <c:strRef>
              <c:f>패션시장규모분석3_세분시장!$D$85:$AC$85</c:f>
              <c:strCache>
                <c:ptCount val="26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  <c:pt idx="24">
                  <c:v>2024
(전망)</c:v>
                </c:pt>
                <c:pt idx="25">
                  <c:v>2025
(예측)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패션시장규모분석3_세분시장!$B$85:$AC$85</c15:sqref>
                  </c15:fullRef>
                </c:ext>
              </c:extLst>
            </c:strRef>
          </c:cat>
          <c:val>
            <c:numRef>
              <c:f>패션시장규모분석3_세분시장!$D$92:$AC$92</c:f>
              <c:numCache>
                <c:formatCode>0_ </c:formatCode>
                <c:ptCount val="26"/>
                <c:pt idx="0">
                  <c:v>8783.3596043858925</c:v>
                </c:pt>
                <c:pt idx="1">
                  <c:v>6892.3593039540901</c:v>
                </c:pt>
                <c:pt idx="2">
                  <c:v>7360</c:v>
                </c:pt>
                <c:pt idx="3">
                  <c:v>8179.6923560155983</c:v>
                </c:pt>
                <c:pt idx="4">
                  <c:v>8673.6965229252946</c:v>
                </c:pt>
                <c:pt idx="5">
                  <c:v>10466.147508649134</c:v>
                </c:pt>
                <c:pt idx="6">
                  <c:v>9638.3856224249012</c:v>
                </c:pt>
                <c:pt idx="7">
                  <c:v>13349.845263222343</c:v>
                </c:pt>
                <c:pt idx="8">
                  <c:v>16797.03912752118</c:v>
                </c:pt>
                <c:pt idx="9">
                  <c:v>13694.69387058788</c:v>
                </c:pt>
                <c:pt idx="10">
                  <c:v>14818.807668727819</c:v>
                </c:pt>
                <c:pt idx="11">
                  <c:v>12344.982544011693</c:v>
                </c:pt>
                <c:pt idx="12">
                  <c:v>10604.846900637913</c:v>
                </c:pt>
                <c:pt idx="13">
                  <c:v>10142</c:v>
                </c:pt>
                <c:pt idx="14">
                  <c:v>15276</c:v>
                </c:pt>
                <c:pt idx="15">
                  <c:v>18867.952634221547</c:v>
                </c:pt>
                <c:pt idx="16">
                  <c:v>24257.748755935958</c:v>
                </c:pt>
                <c:pt idx="17">
                  <c:v>21436.728647791861</c:v>
                </c:pt>
                <c:pt idx="18">
                  <c:v>22069.693078541924</c:v>
                </c:pt>
                <c:pt idx="19">
                  <c:v>21074.353169294878</c:v>
                </c:pt>
                <c:pt idx="20">
                  <c:v>21076.076798710605</c:v>
                </c:pt>
                <c:pt idx="21">
                  <c:v>20668.317409584957</c:v>
                </c:pt>
                <c:pt idx="22">
                  <c:v>23387.044772831392</c:v>
                </c:pt>
                <c:pt idx="23">
                  <c:v>20867.334464031061</c:v>
                </c:pt>
                <c:pt idx="24">
                  <c:v>18420.90848694116</c:v>
                </c:pt>
                <c:pt idx="25">
                  <c:v>18015.648500228457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패션시장규모분석3_세분시장!$B$92:$AC$92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C34A-4FBC-9D17-017CFE15FB77}"/>
            </c:ext>
          </c:extLst>
        </c:ser>
        <c:ser>
          <c:idx val="7"/>
          <c:order val="7"/>
          <c:tx>
            <c:strRef>
              <c:f>패션시장규모분석3_세분시장!$A$93</c:f>
              <c:strCache>
                <c:ptCount val="1"/>
                <c:pt idx="0">
                  <c:v>아동복</c:v>
                </c:pt>
              </c:strCache>
            </c:strRef>
          </c:tx>
          <c:spPr>
            <a:ln w="31750">
              <a:solidFill>
                <a:srgbClr val="00B050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9525">
                <a:solidFill>
                  <a:srgbClr val="00B050"/>
                </a:solidFill>
              </a:ln>
            </c:spPr>
          </c:marker>
          <c:cat>
            <c:strRef>
              <c:f>패션시장규모분석3_세분시장!$D$85:$AC$85</c:f>
              <c:strCache>
                <c:ptCount val="26"/>
                <c:pt idx="0">
                  <c:v>2000</c:v>
                </c:pt>
                <c:pt idx="1">
                  <c:v>2001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3">
                  <c:v>2023</c:v>
                </c:pt>
                <c:pt idx="24">
                  <c:v>2024
(전망)</c:v>
                </c:pt>
                <c:pt idx="25">
                  <c:v>2025
(예측)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패션시장규모분석3_세분시장!$B$85:$AC$85</c15:sqref>
                  </c15:fullRef>
                </c:ext>
              </c:extLst>
            </c:strRef>
          </c:cat>
          <c:val>
            <c:numRef>
              <c:f>패션시장규모분석3_세분시장!$D$93:$AC$93</c:f>
              <c:numCache>
                <c:formatCode>0_ </c:formatCode>
                <c:ptCount val="26"/>
                <c:pt idx="0">
                  <c:v>7539.4714923577703</c:v>
                </c:pt>
                <c:pt idx="1">
                  <c:v>6537.3212319708982</c:v>
                </c:pt>
                <c:pt idx="2">
                  <c:v>8560</c:v>
                </c:pt>
                <c:pt idx="3">
                  <c:v>8814.4231309527095</c:v>
                </c:pt>
                <c:pt idx="4">
                  <c:v>8220.7725935312192</c:v>
                </c:pt>
                <c:pt idx="5">
                  <c:v>6527.3588150109499</c:v>
                </c:pt>
                <c:pt idx="6">
                  <c:v>6710.9845348295603</c:v>
                </c:pt>
                <c:pt idx="7">
                  <c:v>7981.6566831622713</c:v>
                </c:pt>
                <c:pt idx="8">
                  <c:v>6941.6288956562476</c:v>
                </c:pt>
                <c:pt idx="9">
                  <c:v>8470.4858806387911</c:v>
                </c:pt>
                <c:pt idx="10">
                  <c:v>8484.5405431293948</c:v>
                </c:pt>
                <c:pt idx="11">
                  <c:v>7112.685595968328</c:v>
                </c:pt>
                <c:pt idx="12">
                  <c:v>8771.3661136120227</c:v>
                </c:pt>
                <c:pt idx="13">
                  <c:v>9876</c:v>
                </c:pt>
                <c:pt idx="14">
                  <c:v>10274</c:v>
                </c:pt>
                <c:pt idx="15">
                  <c:v>11658.886360630129</c:v>
                </c:pt>
                <c:pt idx="16">
                  <c:v>13086.516545149199</c:v>
                </c:pt>
                <c:pt idx="17">
                  <c:v>12345.909011306358</c:v>
                </c:pt>
                <c:pt idx="18">
                  <c:v>12206.046439807817</c:v>
                </c:pt>
                <c:pt idx="19">
                  <c:v>10659.180762279166</c:v>
                </c:pt>
                <c:pt idx="20">
                  <c:v>9119.7360308348998</c:v>
                </c:pt>
                <c:pt idx="21">
                  <c:v>11247.269345850893</c:v>
                </c:pt>
                <c:pt idx="22">
                  <c:v>11929.528365460854</c:v>
                </c:pt>
                <c:pt idx="23">
                  <c:v>11281.310612662801</c:v>
                </c:pt>
                <c:pt idx="24">
                  <c:v>10369.513917418155</c:v>
                </c:pt>
                <c:pt idx="25">
                  <c:v>9177.0198169150681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패션시장규모분석3_세분시장!$B$93:$AC$93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34A-4FBC-9D17-017CFE15F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796608"/>
        <c:axId val="180118272"/>
      </c:lineChart>
      <c:catAx>
        <c:axId val="17979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50">
                <a:latin typeface="Century Gothic" pitchFamily="34" charset="0"/>
              </a:defRPr>
            </a:pPr>
            <a:endParaRPr lang="ko-KR"/>
          </a:p>
        </c:txPr>
        <c:crossAx val="180118272"/>
        <c:crosses val="autoZero"/>
        <c:auto val="1"/>
        <c:lblAlgn val="ctr"/>
        <c:lblOffset val="100"/>
        <c:noMultiLvlLbl val="0"/>
      </c:catAx>
      <c:valAx>
        <c:axId val="180118272"/>
        <c:scaling>
          <c:orientation val="minMax"/>
          <c:max val="210000"/>
          <c:min val="0"/>
        </c:scaling>
        <c:delete val="0"/>
        <c:axPos val="l"/>
        <c:numFmt formatCode="0_ " sourceLinked="1"/>
        <c:majorTickMark val="none"/>
        <c:minorTickMark val="none"/>
        <c:tickLblPos val="none"/>
        <c:spPr>
          <a:ln>
            <a:noFill/>
          </a:ln>
        </c:spPr>
        <c:crossAx val="179796608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8919912450150963"/>
          <c:y val="7.3537177313581711E-2"/>
          <c:w val="0.10246971008057992"/>
          <c:h val="0.79751632494020896"/>
        </c:manualLayout>
      </c:layout>
      <c:overlay val="0"/>
      <c:txPr>
        <a:bodyPr/>
        <a:lstStyle/>
        <a:p>
          <a:pPr rtl="0">
            <a:defRPr sz="1050">
              <a:latin typeface="+mn-ea"/>
              <a:ea typeface="+mn-ea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731023</xdr:colOff>
      <xdr:row>25</xdr:row>
      <xdr:rowOff>54027</xdr:rowOff>
    </xdr:from>
    <xdr:to>
      <xdr:col>34</xdr:col>
      <xdr:colOff>683992</xdr:colOff>
      <xdr:row>45</xdr:row>
      <xdr:rowOff>148391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xmlns="" id="{A881812D-FCC0-8598-A6CE-807BFE8CB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280750</xdr:colOff>
      <xdr:row>3</xdr:row>
      <xdr:rowOff>261845</xdr:rowOff>
    </xdr:from>
    <xdr:to>
      <xdr:col>34</xdr:col>
      <xdr:colOff>233719</xdr:colOff>
      <xdr:row>22</xdr:row>
      <xdr:rowOff>200345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xmlns="" id="{2F489740-FED3-066D-B60A-86195A852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20978</xdr:colOff>
      <xdr:row>47</xdr:row>
      <xdr:rowOff>157937</xdr:rowOff>
    </xdr:from>
    <xdr:to>
      <xdr:col>34</xdr:col>
      <xdr:colOff>753265</xdr:colOff>
      <xdr:row>70</xdr:row>
      <xdr:rowOff>96437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xmlns="" id="{1628D952-114D-95B6-A9DC-774BD800C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0.31382</cdr:x>
      <cdr:y>0.00685</cdr:y>
    </cdr:from>
    <cdr:to>
      <cdr:x>0.59986</cdr:x>
      <cdr:y>0.07969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xmlns="" id="{18CABFF9-FE4A-48D8-92B1-11E0801ECC07}"/>
            </a:ext>
          </a:extLst>
        </cdr:cNvPr>
        <cdr:cNvSpPr txBox="1"/>
      </cdr:nvSpPr>
      <cdr:spPr>
        <a:xfrm xmlns:a="http://schemas.openxmlformats.org/drawingml/2006/main">
          <a:off x="3157617" y="26691"/>
          <a:ext cx="2878075" cy="283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altLang="ko-KR" sz="105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(</a:t>
          </a:r>
          <a:r>
            <a:rPr lang="ko-KR" altLang="en-US" sz="105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금액기준 내림차순</a:t>
          </a:r>
          <a:r>
            <a:rPr lang="en-US" altLang="ko-KR" sz="105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)</a:t>
          </a:r>
          <a:endParaRPr lang="ko-KR" altLang="en-US" sz="1050">
            <a:solidFill>
              <a:schemeClr val="tx1">
                <a:lumMod val="75000"/>
                <a:lumOff val="25000"/>
              </a:schemeClr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0.54803</cdr:x>
      <cdr:y>0.93127</cdr:y>
    </cdr:from>
    <cdr:to>
      <cdr:x>0.82748</cdr:x>
      <cdr:y>0.9839</cdr:y>
    </cdr:to>
    <cdr:sp macro="" textlink="">
      <cdr:nvSpPr>
        <cdr:cNvPr id="4" name="TextBox 5">
          <a:extLst xmlns:a="http://schemas.openxmlformats.org/drawingml/2006/main">
            <a:ext uri="{FF2B5EF4-FFF2-40B4-BE49-F238E27FC236}">
              <a16:creationId xmlns:a16="http://schemas.microsoft.com/office/drawing/2014/main" xmlns="" id="{955C7013-6BAD-545F-5801-EFE188C9837E}"/>
            </a:ext>
          </a:extLst>
        </cdr:cNvPr>
        <cdr:cNvSpPr txBox="1"/>
      </cdr:nvSpPr>
      <cdr:spPr>
        <a:xfrm xmlns:a="http://schemas.openxmlformats.org/drawingml/2006/main">
          <a:off x="5495692" y="4006653"/>
          <a:ext cx="2802337" cy="226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ko-KR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*2024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년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06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월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10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일 기준 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0.32335</cdr:x>
      <cdr:y>0.0153</cdr:y>
    </cdr:from>
    <cdr:to>
      <cdr:x>0.52754</cdr:x>
      <cdr:y>0.06804</cdr:y>
    </cdr:to>
    <cdr:sp macro="" textlink="">
      <cdr:nvSpPr>
        <cdr:cNvPr id="7" name="TextBox 5">
          <a:extLst xmlns:a="http://schemas.openxmlformats.org/drawingml/2006/main">
            <a:ext uri="{FF2B5EF4-FFF2-40B4-BE49-F238E27FC236}">
              <a16:creationId xmlns:a16="http://schemas.microsoft.com/office/drawing/2014/main" xmlns="" id="{CB97D397-96CD-47A6-9900-717819701CC8}"/>
            </a:ext>
          </a:extLst>
        </cdr:cNvPr>
        <cdr:cNvSpPr txBox="1"/>
      </cdr:nvSpPr>
      <cdr:spPr>
        <a:xfrm xmlns:a="http://schemas.openxmlformats.org/drawingml/2006/main">
          <a:off x="3253487" y="59575"/>
          <a:ext cx="2054517" cy="205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altLang="ko-KR" sz="1050">
              <a:latin typeface="Century Gothic" pitchFamily="34" charset="0"/>
            </a:rPr>
            <a:t>(</a:t>
          </a:r>
          <a:r>
            <a:rPr lang="ko-KR" altLang="en-US" sz="1050">
              <a:latin typeface="Century Gothic" pitchFamily="34" charset="0"/>
            </a:rPr>
            <a:t>단위</a:t>
          </a:r>
          <a:r>
            <a:rPr lang="en-US" altLang="ko-KR" sz="1050">
              <a:latin typeface="Century Gothic" pitchFamily="34" charset="0"/>
            </a:rPr>
            <a:t>: %)</a:t>
          </a:r>
          <a:endParaRPr lang="ko-KR" altLang="en-US" sz="1050">
            <a:latin typeface="Century Gothic" pitchFamily="34" charset="0"/>
          </a:endParaRPr>
        </a:p>
      </cdr:txBody>
    </cdr:sp>
  </cdr:relSizeAnchor>
  <cdr:relSizeAnchor xmlns:cdr="http://schemas.openxmlformats.org/drawingml/2006/chartDrawing">
    <cdr:from>
      <cdr:x>0.54572</cdr:x>
      <cdr:y>0.92319</cdr:y>
    </cdr:from>
    <cdr:to>
      <cdr:x>0.82516</cdr:x>
      <cdr:y>0.97582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xmlns="" id="{F2E41F8E-D2AD-43F1-8391-2A3F6825F99A}"/>
            </a:ext>
          </a:extLst>
        </cdr:cNvPr>
        <cdr:cNvSpPr txBox="1"/>
      </cdr:nvSpPr>
      <cdr:spPr>
        <a:xfrm xmlns:a="http://schemas.openxmlformats.org/drawingml/2006/main">
          <a:off x="5472546" y="3956844"/>
          <a:ext cx="2802237" cy="225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ko-KR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*2024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년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06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월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10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일 기준 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</xdr:row>
      <xdr:rowOff>0</xdr:rowOff>
    </xdr:from>
    <xdr:to>
      <xdr:col>28</xdr:col>
      <xdr:colOff>66000</xdr:colOff>
      <xdr:row>61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75F3FD94-688A-4030-B8FF-07B6C0C8F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581025</xdr:colOff>
      <xdr:row>65</xdr:row>
      <xdr:rowOff>114300</xdr:rowOff>
    </xdr:from>
    <xdr:to>
      <xdr:col>21</xdr:col>
      <xdr:colOff>389047</xdr:colOff>
      <xdr:row>82</xdr:row>
      <xdr:rowOff>91888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xmlns="" id="{3ACA7EC2-3FBE-42F4-A1EB-F055E044F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609600</xdr:colOff>
      <xdr:row>84</xdr:row>
      <xdr:rowOff>85725</xdr:rowOff>
    </xdr:from>
    <xdr:to>
      <xdr:col>21</xdr:col>
      <xdr:colOff>417622</xdr:colOff>
      <xdr:row>101</xdr:row>
      <xdr:rowOff>25213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xmlns="" id="{8A72AF07-4080-48EB-B517-0B27B5F15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0.75985</cdr:x>
      <cdr:y>0.02381</cdr:y>
    </cdr:from>
    <cdr:to>
      <cdr:x>0.96846</cdr:x>
      <cdr:y>0.03914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11368" y="301561"/>
          <a:ext cx="1266009" cy="194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/>
        <a:p xmlns:a="http://schemas.openxmlformats.org/drawingml/2006/main">
          <a:pPr algn="r"/>
          <a:r>
            <a:rPr lang="en-US" altLang="ko-KR" sz="1000"/>
            <a:t>(</a:t>
          </a:r>
          <a:r>
            <a:rPr lang="ko-KR" altLang="en-US" sz="1000"/>
            <a:t>단위</a:t>
          </a:r>
          <a:r>
            <a:rPr lang="en-US" altLang="ko-KR" sz="1000"/>
            <a:t>: </a:t>
          </a:r>
          <a:r>
            <a:rPr lang="ko-KR" altLang="en-US" sz="1000"/>
            <a:t>억원</a:t>
          </a:r>
          <a:r>
            <a:rPr lang="en-US" altLang="ko-KR" sz="1000"/>
            <a:t>)</a:t>
          </a:r>
          <a:endParaRPr lang="ko-KR" altLang="en-US" sz="1000"/>
        </a:p>
      </cdr:txBody>
    </cdr:sp>
  </cdr:relSizeAnchor>
  <cdr:relSizeAnchor xmlns:cdr="http://schemas.openxmlformats.org/drawingml/2006/chartDrawing">
    <cdr:from>
      <cdr:x>0.31545</cdr:x>
      <cdr:y>0.9848</cdr:y>
    </cdr:from>
    <cdr:to>
      <cdr:x>0.98265</cdr:x>
      <cdr:y>0.98565</cdr:y>
    </cdr:to>
    <cdr:cxnSp macro="">
      <cdr:nvCxnSpPr>
        <cdr:cNvPr id="5" name="직선 연결선 4">
          <a:extLst xmlns:a="http://schemas.openxmlformats.org/drawingml/2006/main">
            <a:ext uri="{FF2B5EF4-FFF2-40B4-BE49-F238E27FC236}">
              <a16:creationId xmlns:a16="http://schemas.microsoft.com/office/drawing/2014/main" xmlns="" id="{8B70084A-1BB4-4149-AE51-26718CAAA31F}"/>
            </a:ext>
          </a:extLst>
        </cdr:cNvPr>
        <cdr:cNvCxnSpPr/>
      </cdr:nvCxnSpPr>
      <cdr:spPr>
        <a:xfrm xmlns:a="http://schemas.openxmlformats.org/drawingml/2006/main" flipV="1">
          <a:off x="1686372" y="14265962"/>
          <a:ext cx="3566746" cy="1223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251528</xdr:colOff>
      <xdr:row>3</xdr:row>
      <xdr:rowOff>199070</xdr:rowOff>
    </xdr:from>
    <xdr:to>
      <xdr:col>36</xdr:col>
      <xdr:colOff>425528</xdr:colOff>
      <xdr:row>20</xdr:row>
      <xdr:rowOff>440919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xmlns="" id="{BD555459-0EB1-49F0-AFFB-FCC62A900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40821</xdr:colOff>
      <xdr:row>33</xdr:row>
      <xdr:rowOff>108856</xdr:rowOff>
    </xdr:from>
    <xdr:to>
      <xdr:col>37</xdr:col>
      <xdr:colOff>214821</xdr:colOff>
      <xdr:row>50</xdr:row>
      <xdr:rowOff>190820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xmlns="" id="{8A5F098F-040F-40F8-A704-5CECDF586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227716</xdr:colOff>
      <xdr:row>3</xdr:row>
      <xdr:rowOff>199070</xdr:rowOff>
    </xdr:from>
    <xdr:to>
      <xdr:col>22</xdr:col>
      <xdr:colOff>401716</xdr:colOff>
      <xdr:row>20</xdr:row>
      <xdr:rowOff>440919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xmlns="" id="{EFE03437-A49F-0176-917D-1A3C99468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421821</xdr:colOff>
      <xdr:row>33</xdr:row>
      <xdr:rowOff>108856</xdr:rowOff>
    </xdr:from>
    <xdr:to>
      <xdr:col>22</xdr:col>
      <xdr:colOff>595821</xdr:colOff>
      <xdr:row>50</xdr:row>
      <xdr:rowOff>190820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xmlns="" id="{7E110EE0-97FC-68D5-9533-A98DB038C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0.24246</cdr:x>
      <cdr:y>0.22668</cdr:y>
    </cdr:from>
    <cdr:to>
      <cdr:x>0.37303</cdr:x>
      <cdr:y>0.30396</cdr:y>
    </cdr:to>
    <cdr:cxnSp macro="">
      <cdr:nvCxnSpPr>
        <cdr:cNvPr id="2" name="직선 연결선 1">
          <a:extLst xmlns:a="http://schemas.openxmlformats.org/drawingml/2006/main">
            <a:ext uri="{FF2B5EF4-FFF2-40B4-BE49-F238E27FC236}">
              <a16:creationId xmlns:a16="http://schemas.microsoft.com/office/drawing/2014/main" xmlns="" id="{DB14D36A-ADDF-4FEB-ADF4-D5A57014851B}"/>
            </a:ext>
          </a:extLst>
        </cdr:cNvPr>
        <cdr:cNvCxnSpPr/>
      </cdr:nvCxnSpPr>
      <cdr:spPr>
        <a:xfrm xmlns:a="http://schemas.openxmlformats.org/drawingml/2006/main">
          <a:off x="2443977" y="1322377"/>
          <a:ext cx="1316201" cy="45078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6"/>
          </a:solidFill>
          <a:prstDash val="dash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0.31286</cdr:x>
      <cdr:y>0.74949</cdr:y>
    </cdr:from>
    <cdr:to>
      <cdr:x>0.34256</cdr:x>
      <cdr:y>0.84227</cdr:y>
    </cdr:to>
    <cdr:sp macro="" textlink="">
      <cdr:nvSpPr>
        <cdr:cNvPr id="3" name="직사각형 2">
          <a:extLst xmlns:a="http://schemas.openxmlformats.org/drawingml/2006/main">
            <a:ext uri="{FF2B5EF4-FFF2-40B4-BE49-F238E27FC236}">
              <a16:creationId xmlns:a16="http://schemas.microsoft.com/office/drawing/2014/main" xmlns="" id="{21408026-0E84-58C9-684C-C9BC6A426A81}"/>
            </a:ext>
          </a:extLst>
        </cdr:cNvPr>
        <cdr:cNvSpPr/>
      </cdr:nvSpPr>
      <cdr:spPr>
        <a:xfrm xmlns:a="http://schemas.openxmlformats.org/drawingml/2006/main" flipV="1">
          <a:off x="3153659" y="2967992"/>
          <a:ext cx="299357" cy="36739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ko-K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0.2861</cdr:x>
      <cdr:y>0.31595</cdr:y>
    </cdr:from>
    <cdr:to>
      <cdr:x>0.40839</cdr:x>
      <cdr:y>0.50054</cdr:y>
    </cdr:to>
    <cdr:cxnSp macro="">
      <cdr:nvCxnSpPr>
        <cdr:cNvPr id="2" name="직선 연결선 1">
          <a:extLst xmlns:a="http://schemas.openxmlformats.org/drawingml/2006/main">
            <a:ext uri="{FF2B5EF4-FFF2-40B4-BE49-F238E27FC236}">
              <a16:creationId xmlns:a16="http://schemas.microsoft.com/office/drawing/2014/main" xmlns="" id="{DB14D36A-ADDF-4FEB-ADF4-D5A57014851B}"/>
            </a:ext>
          </a:extLst>
        </cdr:cNvPr>
        <cdr:cNvCxnSpPr/>
      </cdr:nvCxnSpPr>
      <cdr:spPr>
        <a:xfrm xmlns:a="http://schemas.openxmlformats.org/drawingml/2006/main" flipV="1">
          <a:off x="2883848" y="1859881"/>
          <a:ext cx="1232684" cy="108660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6"/>
          </a:solidFill>
          <a:prstDash val="dash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0.35184</cdr:x>
      <cdr:y>0.75006</cdr:y>
    </cdr:from>
    <cdr:to>
      <cdr:x>0.39043</cdr:x>
      <cdr:y>0.85727</cdr:y>
    </cdr:to>
    <cdr:sp macro="" textlink="">
      <cdr:nvSpPr>
        <cdr:cNvPr id="3" name="직사각형 2">
          <a:extLst xmlns:a="http://schemas.openxmlformats.org/drawingml/2006/main">
            <a:ext uri="{FF2B5EF4-FFF2-40B4-BE49-F238E27FC236}">
              <a16:creationId xmlns:a16="http://schemas.microsoft.com/office/drawing/2014/main" xmlns="" id="{21408026-0E84-58C9-684C-C9BC6A426A81}"/>
            </a:ext>
          </a:extLst>
        </cdr:cNvPr>
        <cdr:cNvSpPr/>
      </cdr:nvSpPr>
      <cdr:spPr>
        <a:xfrm xmlns:a="http://schemas.openxmlformats.org/drawingml/2006/main">
          <a:off x="3546569" y="2970245"/>
          <a:ext cx="389004" cy="42455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ko-K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0.26136</cdr:x>
      <cdr:y>0.22668</cdr:y>
    </cdr:from>
    <cdr:to>
      <cdr:x>0.39696</cdr:x>
      <cdr:y>0.30736</cdr:y>
    </cdr:to>
    <cdr:cxnSp macro="">
      <cdr:nvCxnSpPr>
        <cdr:cNvPr id="2" name="직선 연결선 1">
          <a:extLst xmlns:a="http://schemas.openxmlformats.org/drawingml/2006/main">
            <a:ext uri="{FF2B5EF4-FFF2-40B4-BE49-F238E27FC236}">
              <a16:creationId xmlns:a16="http://schemas.microsoft.com/office/drawing/2014/main" xmlns="" id="{DB14D36A-ADDF-4FEB-ADF4-D5A57014851B}"/>
            </a:ext>
          </a:extLst>
        </cdr:cNvPr>
        <cdr:cNvCxnSpPr/>
      </cdr:nvCxnSpPr>
      <cdr:spPr>
        <a:xfrm xmlns:a="http://schemas.openxmlformats.org/drawingml/2006/main">
          <a:off x="2634476" y="1322378"/>
          <a:ext cx="1366848" cy="4706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6"/>
          </a:solidFill>
          <a:prstDash val="dash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0.31286</cdr:x>
      <cdr:y>0.74949</cdr:y>
    </cdr:from>
    <cdr:to>
      <cdr:x>0.34256</cdr:x>
      <cdr:y>0.84227</cdr:y>
    </cdr:to>
    <cdr:sp macro="" textlink="">
      <cdr:nvSpPr>
        <cdr:cNvPr id="3" name="직사각형 2">
          <a:extLst xmlns:a="http://schemas.openxmlformats.org/drawingml/2006/main">
            <a:ext uri="{FF2B5EF4-FFF2-40B4-BE49-F238E27FC236}">
              <a16:creationId xmlns:a16="http://schemas.microsoft.com/office/drawing/2014/main" xmlns="" id="{21408026-0E84-58C9-684C-C9BC6A426A81}"/>
            </a:ext>
          </a:extLst>
        </cdr:cNvPr>
        <cdr:cNvSpPr/>
      </cdr:nvSpPr>
      <cdr:spPr>
        <a:xfrm xmlns:a="http://schemas.openxmlformats.org/drawingml/2006/main" flipV="1">
          <a:off x="3153659" y="2967992"/>
          <a:ext cx="299357" cy="36739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ko-K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0.30388</cdr:x>
      <cdr:y>0.32357</cdr:y>
    </cdr:from>
    <cdr:to>
      <cdr:x>0.42617</cdr:x>
      <cdr:y>0.50816</cdr:y>
    </cdr:to>
    <cdr:cxnSp macro="">
      <cdr:nvCxnSpPr>
        <cdr:cNvPr id="2" name="직선 연결선 1">
          <a:extLst xmlns:a="http://schemas.openxmlformats.org/drawingml/2006/main">
            <a:ext uri="{FF2B5EF4-FFF2-40B4-BE49-F238E27FC236}">
              <a16:creationId xmlns:a16="http://schemas.microsoft.com/office/drawing/2014/main" xmlns="" id="{DB14D36A-ADDF-4FEB-ADF4-D5A57014851B}"/>
            </a:ext>
          </a:extLst>
        </cdr:cNvPr>
        <cdr:cNvCxnSpPr/>
      </cdr:nvCxnSpPr>
      <cdr:spPr>
        <a:xfrm xmlns:a="http://schemas.openxmlformats.org/drawingml/2006/main" flipV="1">
          <a:off x="3063142" y="1904705"/>
          <a:ext cx="1232684" cy="108660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6"/>
          </a:solidFill>
          <a:prstDash val="dash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0.35184</cdr:x>
      <cdr:y>0.75006</cdr:y>
    </cdr:from>
    <cdr:to>
      <cdr:x>0.39043</cdr:x>
      <cdr:y>0.85727</cdr:y>
    </cdr:to>
    <cdr:sp macro="" textlink="">
      <cdr:nvSpPr>
        <cdr:cNvPr id="3" name="직사각형 2">
          <a:extLst xmlns:a="http://schemas.openxmlformats.org/drawingml/2006/main">
            <a:ext uri="{FF2B5EF4-FFF2-40B4-BE49-F238E27FC236}">
              <a16:creationId xmlns:a16="http://schemas.microsoft.com/office/drawing/2014/main" xmlns="" id="{21408026-0E84-58C9-684C-C9BC6A426A81}"/>
            </a:ext>
          </a:extLst>
        </cdr:cNvPr>
        <cdr:cNvSpPr/>
      </cdr:nvSpPr>
      <cdr:spPr>
        <a:xfrm xmlns:a="http://schemas.openxmlformats.org/drawingml/2006/main">
          <a:off x="3546569" y="2970245"/>
          <a:ext cx="389004" cy="42455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ko-KR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560295</xdr:colOff>
      <xdr:row>27</xdr:row>
      <xdr:rowOff>26613</xdr:rowOff>
    </xdr:from>
    <xdr:to>
      <xdr:col>30</xdr:col>
      <xdr:colOff>543795</xdr:colOff>
      <xdr:row>51</xdr:row>
      <xdr:rowOff>156308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40499210-E393-44AC-B6F0-116773967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302558</xdr:colOff>
      <xdr:row>54</xdr:row>
      <xdr:rowOff>71437</xdr:rowOff>
    </xdr:from>
    <xdr:to>
      <xdr:col>30</xdr:col>
      <xdr:colOff>286058</xdr:colOff>
      <xdr:row>79</xdr:row>
      <xdr:rowOff>44250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xmlns="" id="{36243200-C314-4F7C-BA30-4072F1E28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666240</xdr:colOff>
      <xdr:row>54</xdr:row>
      <xdr:rowOff>71437</xdr:rowOff>
    </xdr:from>
    <xdr:to>
      <xdr:col>17</xdr:col>
      <xdr:colOff>26285</xdr:colOff>
      <xdr:row>79</xdr:row>
      <xdr:rowOff>44250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xmlns="" id="{00BBB8EB-9568-061F-3545-85DBE6730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525659</xdr:colOff>
      <xdr:row>27</xdr:row>
      <xdr:rowOff>26613</xdr:rowOff>
    </xdr:from>
    <xdr:to>
      <xdr:col>16</xdr:col>
      <xdr:colOff>647704</xdr:colOff>
      <xdr:row>51</xdr:row>
      <xdr:rowOff>156308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xmlns="" id="{D21DB380-FE87-733A-7AB6-F1390EA63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0.32335</cdr:x>
      <cdr:y>0.0153</cdr:y>
    </cdr:from>
    <cdr:to>
      <cdr:x>0.52754</cdr:x>
      <cdr:y>0.06804</cdr:y>
    </cdr:to>
    <cdr:sp macro="" textlink="">
      <cdr:nvSpPr>
        <cdr:cNvPr id="7" name="TextBox 5">
          <a:extLst xmlns:a="http://schemas.openxmlformats.org/drawingml/2006/main">
            <a:ext uri="{FF2B5EF4-FFF2-40B4-BE49-F238E27FC236}">
              <a16:creationId xmlns:a16="http://schemas.microsoft.com/office/drawing/2014/main" xmlns="" id="{CB97D397-96CD-47A6-9900-717819701CC8}"/>
            </a:ext>
          </a:extLst>
        </cdr:cNvPr>
        <cdr:cNvSpPr txBox="1"/>
      </cdr:nvSpPr>
      <cdr:spPr>
        <a:xfrm xmlns:a="http://schemas.openxmlformats.org/drawingml/2006/main">
          <a:off x="3253487" y="59575"/>
          <a:ext cx="2054517" cy="205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altLang="ko-KR" sz="1050">
              <a:latin typeface="Century Gothic" pitchFamily="34" charset="0"/>
            </a:rPr>
            <a:t>(</a:t>
          </a:r>
          <a:r>
            <a:rPr lang="ko-KR" altLang="en-US" sz="1050">
              <a:latin typeface="Century Gothic" pitchFamily="34" charset="0"/>
            </a:rPr>
            <a:t>단위</a:t>
          </a:r>
          <a:r>
            <a:rPr lang="en-US" altLang="ko-KR" sz="1050">
              <a:latin typeface="Century Gothic" pitchFamily="34" charset="0"/>
            </a:rPr>
            <a:t>: %)</a:t>
          </a:r>
          <a:endParaRPr lang="ko-KR" altLang="en-US" sz="1050">
            <a:latin typeface="Century Gothic" pitchFamily="34" charset="0"/>
          </a:endParaRPr>
        </a:p>
      </cdr:txBody>
    </cdr:sp>
  </cdr:relSizeAnchor>
  <cdr:relSizeAnchor xmlns:cdr="http://schemas.openxmlformats.org/drawingml/2006/chartDrawing">
    <cdr:from>
      <cdr:x>0.54572</cdr:x>
      <cdr:y>0.92319</cdr:y>
    </cdr:from>
    <cdr:to>
      <cdr:x>0.82516</cdr:x>
      <cdr:y>0.97582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xmlns="" id="{F2E41F8E-D2AD-43F1-8391-2A3F6825F99A}"/>
            </a:ext>
          </a:extLst>
        </cdr:cNvPr>
        <cdr:cNvSpPr txBox="1"/>
      </cdr:nvSpPr>
      <cdr:spPr>
        <a:xfrm xmlns:a="http://schemas.openxmlformats.org/drawingml/2006/main">
          <a:off x="5472546" y="3956844"/>
          <a:ext cx="2802237" cy="225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ko-KR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*2024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년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06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월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10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일 기준 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0.31382</cdr:x>
      <cdr:y>0.00685</cdr:y>
    </cdr:from>
    <cdr:to>
      <cdr:x>0.59986</cdr:x>
      <cdr:y>0.07969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xmlns="" id="{18CABFF9-FE4A-48D8-92B1-11E0801ECC07}"/>
            </a:ext>
          </a:extLst>
        </cdr:cNvPr>
        <cdr:cNvSpPr txBox="1"/>
      </cdr:nvSpPr>
      <cdr:spPr>
        <a:xfrm xmlns:a="http://schemas.openxmlformats.org/drawingml/2006/main">
          <a:off x="3157617" y="26691"/>
          <a:ext cx="2878075" cy="283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altLang="ko-KR" sz="105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(</a:t>
          </a:r>
          <a:r>
            <a:rPr lang="ko-KR" altLang="en-US" sz="105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금액기준 내림차순</a:t>
          </a:r>
          <a:r>
            <a:rPr lang="en-US" altLang="ko-KR" sz="105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)</a:t>
          </a:r>
          <a:endParaRPr lang="ko-KR" altLang="en-US" sz="1050">
            <a:solidFill>
              <a:schemeClr val="tx1">
                <a:lumMod val="75000"/>
                <a:lumOff val="25000"/>
              </a:schemeClr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0.54803</cdr:x>
      <cdr:y>0.93127</cdr:y>
    </cdr:from>
    <cdr:to>
      <cdr:x>0.82748</cdr:x>
      <cdr:y>0.9839</cdr:y>
    </cdr:to>
    <cdr:sp macro="" textlink="">
      <cdr:nvSpPr>
        <cdr:cNvPr id="4" name="TextBox 5">
          <a:extLst xmlns:a="http://schemas.openxmlformats.org/drawingml/2006/main">
            <a:ext uri="{FF2B5EF4-FFF2-40B4-BE49-F238E27FC236}">
              <a16:creationId xmlns:a16="http://schemas.microsoft.com/office/drawing/2014/main" xmlns="" id="{955C7013-6BAD-545F-5801-EFE188C9837E}"/>
            </a:ext>
          </a:extLst>
        </cdr:cNvPr>
        <cdr:cNvSpPr txBox="1"/>
      </cdr:nvSpPr>
      <cdr:spPr>
        <a:xfrm xmlns:a="http://schemas.openxmlformats.org/drawingml/2006/main">
          <a:off x="5495692" y="4006653"/>
          <a:ext cx="2802337" cy="226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ko-KR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*2024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년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06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월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10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Century Gothic" pitchFamily="34" charset="0"/>
            </a:rPr>
            <a:t>일 기준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&#52852;&#52852;&#50724;&#53665;%20&#48155;&#51008;%20&#54028;&#51068;\(2024)KFD_&#54056;&#49496;&#44592;&#50629;2023&#44221;&#50689;&#49457;&#44284;\(2024)1.&#54056;&#49496;&#50976;&#53685;&#44592;&#50629;_&#44221;&#50689;&#48516;&#49437;2023_&#47588;&#52636;&#50529;&#49692;&#50948;_2405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성과_패션유통기업(2023)"/>
      <sheetName val="성과_요약"/>
      <sheetName val="2023_결산전체"/>
      <sheetName val="2023_패션그룹결산"/>
      <sheetName val="2023_개별기업결산"/>
      <sheetName val="분석1_2023매출순위(그룹)"/>
      <sheetName val="분석2_2023매출순위(개별기업)"/>
      <sheetName val="분석3_2023총매출그래프(개별기업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97">
          <cell r="P297">
            <v>2018</v>
          </cell>
          <cell r="Q297">
            <v>2019</v>
          </cell>
          <cell r="R297">
            <v>2020</v>
          </cell>
          <cell r="S297">
            <v>2021</v>
          </cell>
          <cell r="T297">
            <v>2022</v>
          </cell>
          <cell r="U297">
            <v>2023</v>
          </cell>
        </row>
        <row r="298">
          <cell r="O298" t="str">
            <v>패션제조기업 매출액</v>
          </cell>
          <cell r="P298">
            <v>317551.47958321974</v>
          </cell>
          <cell r="Q298">
            <v>352385.45702839043</v>
          </cell>
          <cell r="R298">
            <v>327649.47608997021</v>
          </cell>
          <cell r="S298">
            <v>373786.8318274598</v>
          </cell>
          <cell r="T298">
            <v>429324.72592551011</v>
          </cell>
          <cell r="U298">
            <v>440679.70447359997</v>
          </cell>
        </row>
        <row r="299">
          <cell r="O299" t="str">
            <v>패션제조기업 매출증감률</v>
          </cell>
          <cell r="P299">
            <v>2.1385811632763927</v>
          </cell>
          <cell r="Q299">
            <v>10.969552870888721</v>
          </cell>
          <cell r="R299">
            <v>-7.0195805317888968</v>
          </cell>
          <cell r="S299">
            <v>14.081315278776946</v>
          </cell>
          <cell r="T299">
            <v>14.858172993019355</v>
          </cell>
          <cell r="U299">
            <v>2.6448461647792443</v>
          </cell>
        </row>
        <row r="300">
          <cell r="O300" t="str">
            <v>패션유통기업 매출액</v>
          </cell>
          <cell r="P300">
            <v>29957.609122780003</v>
          </cell>
          <cell r="Q300">
            <v>32848.588727620008</v>
          </cell>
          <cell r="R300">
            <v>33289.33368838999</v>
          </cell>
          <cell r="S300">
            <v>37911.48571908001</v>
          </cell>
          <cell r="T300">
            <v>44648.385445409986</v>
          </cell>
          <cell r="U300">
            <v>47672.333718959999</v>
          </cell>
        </row>
        <row r="301">
          <cell r="O301" t="str">
            <v>패션유통기업 매출증감률</v>
          </cell>
          <cell r="P301">
            <v>12.5393569274621</v>
          </cell>
          <cell r="Q301">
            <v>9.6502347466763698</v>
          </cell>
          <cell r="R301">
            <v>1.3417470212331868</v>
          </cell>
          <cell r="S301">
            <v>13.884783858867216</v>
          </cell>
          <cell r="T301">
            <v>17.770075739710308</v>
          </cell>
          <cell r="U301">
            <v>6.7728054293190256</v>
          </cell>
        </row>
        <row r="302">
          <cell r="O302" t="str">
            <v>패션제조유통기업 매출액</v>
          </cell>
          <cell r="P302">
            <v>347509.08870599972</v>
          </cell>
          <cell r="Q302">
            <v>385234.0457560104</v>
          </cell>
          <cell r="R302">
            <v>360938.80977836018</v>
          </cell>
          <cell r="S302">
            <v>411698.31754653988</v>
          </cell>
          <cell r="T302">
            <v>473973.11137092009</v>
          </cell>
          <cell r="U302">
            <v>488352.03819256008</v>
          </cell>
        </row>
        <row r="303">
          <cell r="O303" t="str">
            <v>패션제조유통기업 매출증감률</v>
          </cell>
          <cell r="P303">
            <v>2.9588685770520673</v>
          </cell>
          <cell r="Q303">
            <v>10.855818819152329</v>
          </cell>
          <cell r="R303">
            <v>-6.3066170410695479</v>
          </cell>
          <cell r="S303">
            <v>14.063189214634283</v>
          </cell>
          <cell r="T303">
            <v>15.126317298428221</v>
          </cell>
          <cell r="U303">
            <v>3.0337009582780716</v>
          </cell>
        </row>
        <row r="304">
          <cell r="P304">
            <v>2018</v>
          </cell>
          <cell r="Q304">
            <v>2019</v>
          </cell>
          <cell r="R304">
            <v>2020</v>
          </cell>
          <cell r="S304">
            <v>2021</v>
          </cell>
          <cell r="T304">
            <v>2022</v>
          </cell>
          <cell r="U304">
            <v>2023</v>
          </cell>
        </row>
        <row r="305">
          <cell r="O305" t="str">
            <v>패션제조기업 평균매출액</v>
          </cell>
          <cell r="P305">
            <v>1436.8845230009942</v>
          </cell>
          <cell r="Q305">
            <v>1505.920756531583</v>
          </cell>
          <cell r="R305">
            <v>1353.9234549172322</v>
          </cell>
          <cell r="S305">
            <v>1538.217414927818</v>
          </cell>
          <cell r="T305">
            <v>1781.4303980311622</v>
          </cell>
          <cell r="U305">
            <v>1828.5464915917012</v>
          </cell>
        </row>
        <row r="306">
          <cell r="O306" t="str">
            <v>패션제조기업 평균매출증감률</v>
          </cell>
          <cell r="P306">
            <v>1.6764156376507018</v>
          </cell>
          <cell r="Q306">
            <v>4.8045777113949066</v>
          </cell>
          <cell r="R306">
            <v>-10.093313406771085</v>
          </cell>
          <cell r="S306">
            <v>13.611844845530948</v>
          </cell>
          <cell r="T306">
            <v>15.811352851882587</v>
          </cell>
          <cell r="U306">
            <v>2.6448461647792518</v>
          </cell>
        </row>
        <row r="307">
          <cell r="O307" t="str">
            <v>패션유통기업 매출액</v>
          </cell>
          <cell r="P307">
            <v>881.10615067000003</v>
          </cell>
          <cell r="Q307">
            <v>912.4607979894447</v>
          </cell>
          <cell r="R307">
            <v>832.23334220974971</v>
          </cell>
          <cell r="S307">
            <v>972.08937741230795</v>
          </cell>
          <cell r="T307">
            <v>1144.8303960361534</v>
          </cell>
          <cell r="U307">
            <v>1222.3675312553846</v>
          </cell>
        </row>
        <row r="308">
          <cell r="O308" t="str">
            <v>패션유통기업 매출증감률</v>
          </cell>
          <cell r="P308">
            <v>-7.3205295891488635</v>
          </cell>
          <cell r="Q308">
            <v>3.5585550385276901</v>
          </cell>
          <cell r="R308">
            <v>-8.7924276808901407</v>
          </cell>
          <cell r="S308">
            <v>16.8049065219151</v>
          </cell>
          <cell r="T308">
            <v>17.7700757397103</v>
          </cell>
          <cell r="U308">
            <v>6.7728054293190372</v>
          </cell>
        </row>
        <row r="309">
          <cell r="O309" t="str">
            <v>패션제조유통기업 매출액</v>
          </cell>
          <cell r="P309">
            <v>1362.7807400235283</v>
          </cell>
          <cell r="Q309">
            <v>1426.7927620592977</v>
          </cell>
          <cell r="R309">
            <v>1279.9248573700715</v>
          </cell>
          <cell r="S309">
            <v>1459.9231118671628</v>
          </cell>
          <cell r="T309">
            <v>1692.7611120390004</v>
          </cell>
          <cell r="U309">
            <v>1744.1144221162861</v>
          </cell>
        </row>
        <row r="310">
          <cell r="O310" t="str">
            <v>패션제조유통기업 매출증감률</v>
          </cell>
          <cell r="P310">
            <v>0.13254669454475934</v>
          </cell>
          <cell r="Q310">
            <v>4.697162218088307</v>
          </cell>
          <cell r="R310">
            <v>-10.293569507407014</v>
          </cell>
          <cell r="S310">
            <v>14.063189214634292</v>
          </cell>
          <cell r="T310">
            <v>15.948648136274135</v>
          </cell>
          <cell r="U310">
            <v>3.0337009582780681</v>
          </cell>
        </row>
      </sheetData>
      <sheetData sheetId="7" refreshError="1"/>
    </sheetDataSet>
  </externalBook>
</externalLink>
</file>

<file path=xl/tables/table1.xml><?xml version="1.0" encoding="utf-8"?>
<table xmlns="http://schemas.openxmlformats.org/spreadsheetml/2006/main" id="1" name="표1" displayName="표1" ref="B4:N61" totalsRowShown="0" headerRowDxfId="17" dataDxfId="15" headerRowBorderDxfId="16" tableBorderDxfId="14" totalsRowBorderDxfId="13">
  <autoFilter ref="B4:N61"/>
  <sortState ref="B5:M61">
    <sortCondition descending="1" ref="E4:E61"/>
  </sortState>
  <tableColumns count="13">
    <tableColumn id="12" name="R2023" dataDxfId="12"/>
    <tableColumn id="13" name="R2022" dataDxfId="11"/>
    <tableColumn id="2" name="기업명" dataDxfId="10"/>
    <tableColumn id="3" name="2023년" dataDxfId="9" dataCellStyle="백분율"/>
    <tableColumn id="4" name="2022년" dataDxfId="8"/>
    <tableColumn id="5" name="2021년" dataDxfId="7"/>
    <tableColumn id="6" name="2020년" dataDxfId="6"/>
    <tableColumn id="7" name="2019년" dataDxfId="5"/>
    <tableColumn id="8" name="2018년" dataDxfId="4"/>
    <tableColumn id="9" name="2022-23" dataDxfId="3">
      <calculatedColumnFormula>((E5-F5)/F5)*100</calculatedColumnFormula>
    </tableColumn>
    <tableColumn id="10" name="2021-22" dataDxfId="2">
      <calculatedColumnFormula>((F5-G5)/G5)*100</calculatedColumnFormula>
    </tableColumn>
    <tableColumn id="11" name="2018-23" dataDxfId="1">
      <calculatedColumnFormula>((E5/J5)^(1/5)-1)*100</calculatedColumnFormula>
    </tableColumn>
    <tableColumn id="1" name="복종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"/>
  <sheetViews>
    <sheetView showGridLines="0" tabSelected="1" zoomScaleNormal="100" workbookViewId="0">
      <selection activeCell="B1" sqref="B1"/>
    </sheetView>
  </sheetViews>
  <sheetFormatPr defaultColWidth="10.25" defaultRowHeight="15"/>
  <cols>
    <col min="1" max="1" width="2" style="56" customWidth="1"/>
    <col min="2" max="2" width="9.625" style="56" customWidth="1"/>
    <col min="3" max="3" width="15.25" style="56" customWidth="1"/>
    <col min="4" max="4" width="9.125" style="56" customWidth="1"/>
    <col min="5" max="5" width="3.125" style="56" customWidth="1"/>
    <col min="6" max="6" width="10.25" style="56"/>
    <col min="7" max="7" width="14.375" style="56" customWidth="1"/>
    <col min="8" max="8" width="7.75" style="56" customWidth="1"/>
    <col min="9" max="9" width="9.75" style="56" customWidth="1"/>
    <col min="10" max="10" width="6.5" style="56" customWidth="1"/>
    <col min="11" max="13" width="9.375" style="56" customWidth="1"/>
    <col min="14" max="14" width="5.5" style="56" customWidth="1"/>
    <col min="15" max="15" width="6.625" style="56" customWidth="1"/>
    <col min="16" max="16" width="10.25" style="56"/>
    <col min="17" max="17" width="10.75" style="56" customWidth="1"/>
    <col min="18" max="18" width="9.75" style="56" customWidth="1"/>
    <col min="19" max="19" width="7.375" style="56" customWidth="1"/>
    <col min="20" max="20" width="10.25" style="56"/>
    <col min="21" max="21" width="7.5" style="56" customWidth="1"/>
    <col min="22" max="16384" width="10.25" style="56"/>
  </cols>
  <sheetData>
    <row r="1" spans="1:21" ht="30.75" customHeight="1">
      <c r="B1" s="1" t="s">
        <v>188</v>
      </c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57"/>
      <c r="T1" s="57"/>
    </row>
    <row r="3" spans="1:21" s="58" customFormat="1" ht="18">
      <c r="B3" s="59" t="s">
        <v>1</v>
      </c>
      <c r="F3" s="59" t="s">
        <v>2</v>
      </c>
    </row>
    <row r="4" spans="1:21" ht="25.5" customHeight="1">
      <c r="A4" s="60"/>
      <c r="B4" s="84" t="s">
        <v>3</v>
      </c>
      <c r="C4" s="85" t="s">
        <v>63</v>
      </c>
      <c r="D4" s="84" t="s">
        <v>4</v>
      </c>
      <c r="E4" s="58"/>
      <c r="F4" s="84" t="s">
        <v>3</v>
      </c>
      <c r="G4" s="85" t="s">
        <v>63</v>
      </c>
      <c r="H4" s="84" t="s">
        <v>4</v>
      </c>
      <c r="I4" s="84" t="s">
        <v>5</v>
      </c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</row>
    <row r="5" spans="1:21" ht="18">
      <c r="B5" s="61" t="s">
        <v>6</v>
      </c>
      <c r="C5" s="62">
        <v>164465.42000000001</v>
      </c>
      <c r="D5" s="63">
        <v>-0.27100000000000002</v>
      </c>
      <c r="E5" s="64"/>
      <c r="F5" s="61" t="s">
        <v>6</v>
      </c>
      <c r="G5" s="62">
        <v>169571.15498156112</v>
      </c>
      <c r="H5" s="65">
        <v>-0.27100000000000002</v>
      </c>
      <c r="I5" s="66">
        <f t="shared" ref="I5:I20" si="0">G5-C5</f>
        <v>5105.7349815611087</v>
      </c>
      <c r="J5" s="58"/>
      <c r="K5" s="68"/>
      <c r="L5" s="68"/>
      <c r="M5" s="68"/>
      <c r="N5" s="68"/>
      <c r="O5" s="58"/>
      <c r="P5" s="58"/>
      <c r="Q5" s="58"/>
      <c r="R5" s="58"/>
      <c r="S5" s="58"/>
      <c r="T5" s="58"/>
      <c r="U5" s="58"/>
    </row>
    <row r="6" spans="1:21" ht="18">
      <c r="B6" s="61"/>
      <c r="C6" s="62">
        <v>164687.98000000001</v>
      </c>
      <c r="D6" s="65">
        <f t="shared" ref="D6:D31" si="1">(C6-C5)/C5</f>
        <v>1.3532327950763002E-3</v>
      </c>
      <c r="E6" s="69"/>
      <c r="F6" s="61"/>
      <c r="G6" s="62">
        <v>169088.72477461322</v>
      </c>
      <c r="H6" s="65">
        <f t="shared" ref="H6:H31" si="2">(G6-G5)/G5</f>
        <v>-2.8450015982987224E-3</v>
      </c>
      <c r="I6" s="66">
        <f t="shared" si="0"/>
        <v>4400.7447746132093</v>
      </c>
      <c r="J6" s="58"/>
      <c r="K6" s="67"/>
      <c r="L6" s="67"/>
      <c r="M6" s="67"/>
      <c r="N6" s="68"/>
      <c r="O6" s="58"/>
      <c r="P6" s="58"/>
      <c r="Q6" s="58"/>
      <c r="R6" s="58"/>
      <c r="S6" s="58"/>
      <c r="T6" s="58"/>
      <c r="U6" s="58"/>
    </row>
    <row r="7" spans="1:21" ht="18">
      <c r="B7" s="61" t="s">
        <v>7</v>
      </c>
      <c r="C7" s="62">
        <v>206069.16</v>
      </c>
      <c r="D7" s="65">
        <f t="shared" si="1"/>
        <v>0.25127018984627775</v>
      </c>
      <c r="E7" s="69"/>
      <c r="F7" s="61" t="s">
        <v>7</v>
      </c>
      <c r="G7" s="62">
        <v>211967.05266405249</v>
      </c>
      <c r="H7" s="65">
        <f t="shared" si="2"/>
        <v>0.25358478483171443</v>
      </c>
      <c r="I7" s="66">
        <f t="shared" si="0"/>
        <v>5897.8926640524878</v>
      </c>
      <c r="J7" s="58"/>
      <c r="K7" s="67"/>
      <c r="L7" s="67"/>
      <c r="M7" s="67"/>
      <c r="N7" s="68"/>
      <c r="O7" s="58"/>
      <c r="P7" s="58"/>
      <c r="Q7" s="58"/>
      <c r="R7" s="58"/>
      <c r="S7" s="58"/>
      <c r="T7" s="58"/>
      <c r="U7" s="58"/>
    </row>
    <row r="8" spans="1:21" ht="18">
      <c r="B8" s="61"/>
      <c r="C8" s="62">
        <v>193420.69</v>
      </c>
      <c r="D8" s="65">
        <f t="shared" si="1"/>
        <v>-6.1379732901323036E-2</v>
      </c>
      <c r="E8" s="69"/>
      <c r="F8" s="61"/>
      <c r="G8" s="62">
        <v>203677.49839336288</v>
      </c>
      <c r="H8" s="65">
        <f t="shared" si="2"/>
        <v>-3.9107748900145151E-2</v>
      </c>
      <c r="I8" s="66">
        <f t="shared" si="0"/>
        <v>10256.80839336288</v>
      </c>
      <c r="J8" s="58"/>
      <c r="K8" s="67"/>
      <c r="L8" s="67"/>
      <c r="M8" s="67"/>
      <c r="N8" s="70"/>
      <c r="O8" s="58"/>
      <c r="P8" s="58"/>
      <c r="Q8" s="58"/>
      <c r="R8" s="58"/>
      <c r="S8" s="58"/>
      <c r="T8" s="58"/>
      <c r="U8" s="58"/>
    </row>
    <row r="9" spans="1:21" ht="18">
      <c r="B9" s="61"/>
      <c r="C9" s="62">
        <v>208284.06</v>
      </c>
      <c r="D9" s="65">
        <f t="shared" si="1"/>
        <v>7.6844778084495483E-2</v>
      </c>
      <c r="E9" s="69"/>
      <c r="F9" s="61"/>
      <c r="G9" s="62">
        <v>217880</v>
      </c>
      <c r="H9" s="65">
        <f t="shared" si="2"/>
        <v>6.9730341931084544E-2</v>
      </c>
      <c r="I9" s="66">
        <f t="shared" si="0"/>
        <v>9595.9400000000023</v>
      </c>
      <c r="J9" s="58"/>
      <c r="K9" s="67"/>
      <c r="L9" s="67"/>
      <c r="M9" s="67"/>
      <c r="N9" s="70"/>
      <c r="O9" s="58"/>
      <c r="P9" s="58"/>
      <c r="Q9" s="58"/>
      <c r="R9" s="58"/>
      <c r="S9" s="58"/>
      <c r="T9" s="58"/>
      <c r="U9" s="58"/>
    </row>
    <row r="10" spans="1:21" ht="18">
      <c r="B10" s="61"/>
      <c r="C10" s="62">
        <v>196758.02000000002</v>
      </c>
      <c r="D10" s="65">
        <f t="shared" si="1"/>
        <v>-5.533808012000524E-2</v>
      </c>
      <c r="E10" s="69"/>
      <c r="F10" s="61"/>
      <c r="G10" s="62">
        <v>220625.76367772711</v>
      </c>
      <c r="H10" s="65">
        <f t="shared" si="2"/>
        <v>1.2602183209689328E-2</v>
      </c>
      <c r="I10" s="66">
        <f t="shared" si="0"/>
        <v>23867.743677727092</v>
      </c>
      <c r="J10" s="58"/>
      <c r="K10" s="67"/>
      <c r="L10" s="67"/>
      <c r="M10" s="67"/>
      <c r="N10" s="70"/>
      <c r="O10" s="58"/>
      <c r="P10" s="58"/>
      <c r="Q10" s="58"/>
      <c r="R10" s="58"/>
      <c r="S10" s="58"/>
      <c r="T10" s="58"/>
      <c r="U10" s="58"/>
    </row>
    <row r="11" spans="1:21" ht="18">
      <c r="B11" s="61"/>
      <c r="C11" s="62">
        <v>205307.32</v>
      </c>
      <c r="D11" s="65">
        <f t="shared" si="1"/>
        <v>4.3450833668685969E-2</v>
      </c>
      <c r="E11" s="69"/>
      <c r="F11" s="61"/>
      <c r="G11" s="62">
        <v>225640.89232864973</v>
      </c>
      <c r="H11" s="65">
        <f t="shared" si="2"/>
        <v>2.2731382624235706E-2</v>
      </c>
      <c r="I11" s="66">
        <f t="shared" si="0"/>
        <v>20333.572328649723</v>
      </c>
      <c r="J11" s="58"/>
      <c r="K11" s="67"/>
      <c r="L11" s="67"/>
      <c r="M11" s="67"/>
      <c r="N11" s="70"/>
      <c r="O11" s="58"/>
      <c r="P11" s="58"/>
      <c r="Q11" s="58"/>
      <c r="R11" s="58"/>
      <c r="S11" s="58"/>
      <c r="T11" s="58"/>
      <c r="U11" s="58"/>
    </row>
    <row r="12" spans="1:21" ht="18">
      <c r="B12" s="61" t="s">
        <v>8</v>
      </c>
      <c r="C12" s="62">
        <v>219631.41</v>
      </c>
      <c r="D12" s="65">
        <f t="shared" si="1"/>
        <v>6.9769017490462576E-2</v>
      </c>
      <c r="E12" s="69"/>
      <c r="F12" s="61" t="s">
        <v>8</v>
      </c>
      <c r="G12" s="62">
        <v>204752.64318346977</v>
      </c>
      <c r="H12" s="65">
        <f t="shared" si="2"/>
        <v>-9.2572977041572205E-2</v>
      </c>
      <c r="I12" s="66">
        <f t="shared" si="0"/>
        <v>-14878.766816530231</v>
      </c>
      <c r="J12" s="58"/>
      <c r="K12" s="67"/>
      <c r="L12" s="67"/>
      <c r="M12" s="67"/>
      <c r="N12" s="70"/>
      <c r="O12" s="58"/>
      <c r="P12" s="58"/>
      <c r="Q12" s="58"/>
      <c r="R12" s="58"/>
      <c r="S12" s="58"/>
      <c r="T12" s="58"/>
      <c r="U12" s="58"/>
    </row>
    <row r="13" spans="1:21" ht="18">
      <c r="B13" s="61"/>
      <c r="C13" s="62">
        <v>220529.14</v>
      </c>
      <c r="D13" s="65">
        <f t="shared" si="1"/>
        <v>4.087439041619823E-3</v>
      </c>
      <c r="E13" s="69"/>
      <c r="F13" s="61"/>
      <c r="G13" s="62">
        <v>243254.46172260644</v>
      </c>
      <c r="H13" s="65">
        <f t="shared" si="2"/>
        <v>0.18804064231120521</v>
      </c>
      <c r="I13" s="66">
        <f t="shared" si="0"/>
        <v>22725.32172260643</v>
      </c>
      <c r="J13" s="58"/>
      <c r="K13" s="67"/>
      <c r="L13" s="67"/>
      <c r="M13" s="67"/>
      <c r="N13" s="70"/>
      <c r="O13" s="58"/>
      <c r="P13" s="58"/>
      <c r="Q13" s="58"/>
      <c r="R13" s="58"/>
      <c r="S13" s="58"/>
      <c r="T13" s="58"/>
      <c r="U13" s="58"/>
    </row>
    <row r="14" spans="1:21" ht="18">
      <c r="B14" s="61"/>
      <c r="C14" s="62">
        <v>250039.74000000002</v>
      </c>
      <c r="D14" s="65">
        <f t="shared" si="1"/>
        <v>0.13381723612580179</v>
      </c>
      <c r="E14" s="69"/>
      <c r="F14" s="61"/>
      <c r="G14" s="62">
        <v>274166.86573915952</v>
      </c>
      <c r="H14" s="65">
        <f t="shared" si="2"/>
        <v>0.12707846671196446</v>
      </c>
      <c r="I14" s="66">
        <f t="shared" si="0"/>
        <v>24127.125739159499</v>
      </c>
      <c r="J14" s="58"/>
      <c r="K14" s="67"/>
      <c r="L14" s="67"/>
      <c r="M14" s="67"/>
      <c r="N14" s="70"/>
      <c r="O14" s="58"/>
      <c r="P14" s="58"/>
      <c r="Q14" s="58"/>
      <c r="R14" s="58"/>
      <c r="S14" s="58"/>
      <c r="T14" s="58"/>
      <c r="U14" s="58"/>
    </row>
    <row r="15" spans="1:21" ht="18">
      <c r="B15" s="61"/>
      <c r="C15" s="62">
        <v>232527.05000000002</v>
      </c>
      <c r="D15" s="65">
        <f t="shared" si="1"/>
        <v>-7.0039626500971411E-2</v>
      </c>
      <c r="E15" s="69"/>
      <c r="F15" s="61"/>
      <c r="G15" s="62">
        <v>263028.37211278739</v>
      </c>
      <c r="H15" s="65">
        <f t="shared" si="2"/>
        <v>-4.0626694974035336E-2</v>
      </c>
      <c r="I15" s="66">
        <f t="shared" si="0"/>
        <v>30501.322112787369</v>
      </c>
      <c r="J15" s="58"/>
      <c r="K15" s="67"/>
      <c r="L15" s="67"/>
      <c r="M15" s="67"/>
      <c r="N15" s="70"/>
      <c r="O15" s="58"/>
      <c r="P15" s="58"/>
      <c r="Q15" s="58"/>
      <c r="R15" s="58"/>
      <c r="S15" s="58"/>
      <c r="T15" s="58"/>
      <c r="U15" s="58"/>
    </row>
    <row r="16" spans="1:21" ht="18">
      <c r="B16" s="71"/>
      <c r="C16" s="72">
        <v>245860</v>
      </c>
      <c r="D16" s="73">
        <f t="shared" si="1"/>
        <v>5.7339350411059621E-2</v>
      </c>
      <c r="E16" s="74"/>
      <c r="F16" s="71"/>
      <c r="G16" s="72">
        <v>295599.40858671867</v>
      </c>
      <c r="H16" s="65">
        <f t="shared" si="2"/>
        <v>0.12383088642606478</v>
      </c>
      <c r="I16" s="66">
        <f t="shared" si="0"/>
        <v>49739.408586718666</v>
      </c>
      <c r="J16" s="58"/>
      <c r="K16" s="67"/>
      <c r="L16" s="67"/>
      <c r="M16" s="67"/>
      <c r="N16" s="70"/>
      <c r="O16" s="58"/>
      <c r="P16" s="58"/>
      <c r="Q16" s="58"/>
      <c r="R16" s="58"/>
      <c r="S16" s="58"/>
      <c r="T16" s="58"/>
      <c r="U16" s="58"/>
    </row>
    <row r="17" spans="2:21" ht="18">
      <c r="B17" s="75">
        <v>2010</v>
      </c>
      <c r="C17" s="72">
        <v>281980</v>
      </c>
      <c r="D17" s="73">
        <f t="shared" si="1"/>
        <v>0.14691287724721386</v>
      </c>
      <c r="E17" s="74"/>
      <c r="F17" s="75">
        <v>2010</v>
      </c>
      <c r="G17" s="72">
        <v>345501.27409141173</v>
      </c>
      <c r="H17" s="65">
        <f t="shared" si="2"/>
        <v>0.16881585028629575</v>
      </c>
      <c r="I17" s="66">
        <f t="shared" si="0"/>
        <v>63521.274091411731</v>
      </c>
      <c r="J17" s="58"/>
      <c r="K17" s="67"/>
      <c r="L17" s="70"/>
      <c r="M17" s="70"/>
      <c r="N17" s="70"/>
      <c r="O17" s="58"/>
      <c r="P17" s="58"/>
      <c r="Q17" s="58"/>
      <c r="R17" s="58"/>
      <c r="S17" s="58"/>
      <c r="T17" s="58"/>
      <c r="U17" s="58"/>
    </row>
    <row r="18" spans="2:21" ht="18">
      <c r="B18" s="75"/>
      <c r="C18" s="86">
        <v>293051</v>
      </c>
      <c r="D18" s="65">
        <f t="shared" si="1"/>
        <v>3.9261649762394497E-2</v>
      </c>
      <c r="E18" s="69"/>
      <c r="F18" s="75"/>
      <c r="G18" s="86">
        <v>358916.45885475422</v>
      </c>
      <c r="H18" s="65">
        <f t="shared" si="2"/>
        <v>3.8828177402880255E-2</v>
      </c>
      <c r="I18" s="66">
        <f t="shared" si="0"/>
        <v>65865.458854754223</v>
      </c>
      <c r="J18" s="58"/>
      <c r="K18" s="67"/>
      <c r="L18" s="70"/>
      <c r="M18" s="70"/>
      <c r="N18" s="70"/>
      <c r="O18" s="58"/>
      <c r="P18" s="58"/>
      <c r="Q18" s="58"/>
      <c r="R18" s="58"/>
      <c r="S18" s="58"/>
      <c r="T18" s="58"/>
      <c r="U18" s="58"/>
    </row>
    <row r="19" spans="2:21" ht="18">
      <c r="B19" s="75"/>
      <c r="C19" s="86">
        <v>288134</v>
      </c>
      <c r="D19" s="65">
        <f t="shared" si="1"/>
        <v>-1.6778649450095717E-2</v>
      </c>
      <c r="E19" s="69"/>
      <c r="F19" s="75"/>
      <c r="G19" s="86">
        <v>372623.48220174044</v>
      </c>
      <c r="H19" s="65">
        <f t="shared" si="2"/>
        <v>3.8190010540957532E-2</v>
      </c>
      <c r="I19" s="66">
        <f t="shared" si="0"/>
        <v>84489.482201740437</v>
      </c>
      <c r="J19" s="58"/>
      <c r="K19" s="67"/>
      <c r="L19" s="190" t="s">
        <v>64</v>
      </c>
      <c r="M19" s="70"/>
      <c r="N19" s="70"/>
      <c r="O19" s="58"/>
      <c r="P19" s="58"/>
      <c r="Q19" s="58"/>
      <c r="R19" s="58"/>
      <c r="S19" s="58"/>
      <c r="T19" s="58"/>
      <c r="U19" s="58"/>
    </row>
    <row r="20" spans="2:21" ht="18">
      <c r="B20" s="75"/>
      <c r="C20" s="86">
        <v>293834</v>
      </c>
      <c r="D20" s="65">
        <f t="shared" si="1"/>
        <v>1.9782462326556394E-2</v>
      </c>
      <c r="E20" s="60"/>
      <c r="F20" s="75"/>
      <c r="G20" s="86">
        <v>386400</v>
      </c>
      <c r="H20" s="65">
        <f t="shared" si="2"/>
        <v>3.6971684438290124E-2</v>
      </c>
      <c r="I20" s="66">
        <f t="shared" si="0"/>
        <v>92566</v>
      </c>
      <c r="J20" s="58"/>
      <c r="K20" s="67"/>
      <c r="L20" s="191"/>
      <c r="N20" s="70"/>
      <c r="O20" s="58"/>
      <c r="P20" s="58"/>
      <c r="Q20" s="58"/>
      <c r="R20" s="58"/>
      <c r="S20" s="58"/>
      <c r="T20" s="58"/>
      <c r="U20" s="58"/>
    </row>
    <row r="21" spans="2:21" ht="18">
      <c r="B21" s="75"/>
      <c r="C21" s="87">
        <v>308567.88</v>
      </c>
      <c r="D21" s="65">
        <f t="shared" si="1"/>
        <v>5.0143550440044392E-2</v>
      </c>
      <c r="F21" s="75"/>
      <c r="G21" s="87">
        <v>397741</v>
      </c>
      <c r="H21" s="65">
        <f t="shared" si="2"/>
        <v>2.9350414078674947E-2</v>
      </c>
      <c r="I21" s="66">
        <f>G21-C21</f>
        <v>89173.119999999995</v>
      </c>
      <c r="J21" s="58"/>
      <c r="K21" s="67"/>
      <c r="L21" s="192"/>
      <c r="N21" s="70"/>
      <c r="O21" s="58"/>
      <c r="P21" s="58"/>
      <c r="Q21" s="58"/>
      <c r="R21" s="58"/>
      <c r="S21" s="58"/>
      <c r="T21" s="58"/>
      <c r="U21" s="58"/>
    </row>
    <row r="22" spans="2:21" ht="18">
      <c r="B22" s="76">
        <v>2015</v>
      </c>
      <c r="C22" s="87">
        <v>320772</v>
      </c>
      <c r="D22" s="65">
        <f t="shared" si="1"/>
        <v>3.9550843723591696E-2</v>
      </c>
      <c r="F22" s="76">
        <v>2015</v>
      </c>
      <c r="G22" s="87">
        <v>414676</v>
      </c>
      <c r="H22" s="65">
        <f t="shared" si="2"/>
        <v>4.2577959023585701E-2</v>
      </c>
      <c r="I22" s="66">
        <f t="shared" ref="I22:I31" si="3">G22-C22</f>
        <v>93904</v>
      </c>
      <c r="J22" s="58"/>
      <c r="K22" s="67"/>
      <c r="L22" s="193"/>
      <c r="N22" s="70"/>
      <c r="O22" s="58"/>
      <c r="P22" s="58"/>
      <c r="Q22" s="58"/>
      <c r="R22" s="58"/>
      <c r="S22" s="58"/>
      <c r="T22" s="58"/>
      <c r="U22" s="58"/>
    </row>
    <row r="23" spans="2:21" ht="18">
      <c r="B23" s="75"/>
      <c r="C23" s="87">
        <v>341275.50471576903</v>
      </c>
      <c r="D23" s="65">
        <f t="shared" si="1"/>
        <v>6.3919247053262213E-2</v>
      </c>
      <c r="F23" s="75"/>
      <c r="G23" s="87">
        <v>431806.73999953602</v>
      </c>
      <c r="H23" s="65">
        <f t="shared" si="2"/>
        <v>4.1311144121039117E-2</v>
      </c>
      <c r="I23" s="66">
        <f t="shared" si="3"/>
        <v>90531.23528376699</v>
      </c>
      <c r="J23" s="58"/>
      <c r="K23" s="67"/>
      <c r="L23" s="193"/>
      <c r="N23" s="70"/>
      <c r="O23" s="58"/>
      <c r="P23" s="58"/>
      <c r="Q23" s="58"/>
      <c r="R23" s="58"/>
      <c r="S23" s="58"/>
      <c r="T23" s="58"/>
      <c r="U23" s="58"/>
    </row>
    <row r="24" spans="2:21" ht="18">
      <c r="B24" s="76"/>
      <c r="C24" s="87">
        <v>330286.16263325902</v>
      </c>
      <c r="D24" s="65">
        <f t="shared" si="1"/>
        <v>-3.2200793583654554E-2</v>
      </c>
      <c r="F24" s="76"/>
      <c r="G24" s="87">
        <v>424703.69156583899</v>
      </c>
      <c r="H24" s="65">
        <f t="shared" si="2"/>
        <v>-1.6449600656313651E-2</v>
      </c>
      <c r="I24" s="66">
        <f t="shared" si="3"/>
        <v>94417.528932579968</v>
      </c>
      <c r="J24" s="58"/>
      <c r="K24" s="67"/>
      <c r="L24" s="194">
        <f>(G24/G19)^(1/5)-1</f>
        <v>2.6509949571819735E-2</v>
      </c>
      <c r="Q24" s="58"/>
      <c r="R24" s="58"/>
      <c r="S24" s="58"/>
      <c r="T24" s="58"/>
      <c r="U24" s="58"/>
    </row>
    <row r="25" spans="2:21" ht="18">
      <c r="B25" s="75"/>
      <c r="C25" s="88">
        <v>339288.70842765598</v>
      </c>
      <c r="D25" s="65">
        <f t="shared" si="1"/>
        <v>2.7256805803254736E-2</v>
      </c>
      <c r="F25" s="75"/>
      <c r="G25" s="87">
        <v>432180.94246950699</v>
      </c>
      <c r="H25" s="65">
        <f t="shared" si="2"/>
        <v>1.7605806241288227E-2</v>
      </c>
      <c r="I25" s="66">
        <f t="shared" si="3"/>
        <v>92892.234041851014</v>
      </c>
      <c r="J25" s="58"/>
      <c r="K25" s="67"/>
      <c r="L25" s="194">
        <f t="shared" ref="L25:L32" si="4">(G25/G20)^(1/5)-1</f>
        <v>2.2646882826861336E-2</v>
      </c>
      <c r="Q25" s="58"/>
      <c r="R25" s="58"/>
      <c r="S25" s="58"/>
      <c r="T25" s="58"/>
      <c r="U25" s="58"/>
    </row>
    <row r="26" spans="2:21" ht="15" customHeight="1">
      <c r="B26" s="76">
        <v>2019</v>
      </c>
      <c r="C26" s="88">
        <v>324666.58256025403</v>
      </c>
      <c r="D26" s="65">
        <f t="shared" si="1"/>
        <v>-4.3096411711324945E-2</v>
      </c>
      <c r="F26" s="76">
        <v>2019</v>
      </c>
      <c r="G26" s="87">
        <v>416440.63851031999</v>
      </c>
      <c r="H26" s="65">
        <f t="shared" si="2"/>
        <v>-3.6420634073418404E-2</v>
      </c>
      <c r="I26" s="66">
        <f t="shared" si="3"/>
        <v>91774.055950065958</v>
      </c>
      <c r="J26" s="58"/>
      <c r="K26" s="67"/>
      <c r="L26" s="194">
        <f t="shared" si="4"/>
        <v>9.2309220099011657E-3</v>
      </c>
      <c r="Q26" s="69"/>
      <c r="R26" s="69"/>
      <c r="S26" s="69"/>
      <c r="T26" s="77"/>
      <c r="U26" s="78"/>
    </row>
    <row r="27" spans="2:21" ht="15" customHeight="1">
      <c r="B27" s="75">
        <v>2020</v>
      </c>
      <c r="C27" s="88">
        <v>311539.61432504456</v>
      </c>
      <c r="D27" s="65">
        <f t="shared" si="1"/>
        <v>-4.0432150828991674E-2</v>
      </c>
      <c r="F27" s="76">
        <v>2020</v>
      </c>
      <c r="G27" s="87">
        <v>403228.33769944002</v>
      </c>
      <c r="H27" s="65">
        <f t="shared" si="2"/>
        <v>-3.1726732669853375E-2</v>
      </c>
      <c r="I27" s="66">
        <f t="shared" si="3"/>
        <v>91688.723374395457</v>
      </c>
      <c r="J27" s="58"/>
      <c r="K27" s="67"/>
      <c r="L27" s="194">
        <f t="shared" si="4"/>
        <v>-5.5832546021280516E-3</v>
      </c>
      <c r="Q27" s="69"/>
      <c r="R27" s="69"/>
      <c r="S27" s="69"/>
      <c r="T27" s="77"/>
      <c r="U27" s="78"/>
    </row>
    <row r="28" spans="2:21" ht="18">
      <c r="B28" s="76">
        <v>2021</v>
      </c>
      <c r="C28" s="87">
        <v>339226.85889210604</v>
      </c>
      <c r="D28" s="65">
        <f t="shared" si="1"/>
        <v>8.88723080274922E-2</v>
      </c>
      <c r="F28" s="76">
        <v>2021</v>
      </c>
      <c r="G28" s="87">
        <v>435292.36956894211</v>
      </c>
      <c r="H28" s="65">
        <f t="shared" si="2"/>
        <v>7.951829986066633E-2</v>
      </c>
      <c r="I28" s="66">
        <f t="shared" si="3"/>
        <v>96065.510676836071</v>
      </c>
      <c r="J28" s="58"/>
      <c r="L28" s="194">
        <f t="shared" si="4"/>
        <v>1.6092519057189225E-3</v>
      </c>
      <c r="Q28" s="69"/>
      <c r="R28" s="69"/>
      <c r="S28" s="69"/>
      <c r="T28" s="77"/>
      <c r="U28" s="78"/>
    </row>
    <row r="29" spans="2:21" ht="18">
      <c r="B29" s="76">
        <v>2022</v>
      </c>
      <c r="C29" s="188">
        <v>364420.37625656457</v>
      </c>
      <c r="D29" s="65">
        <f t="shared" si="1"/>
        <v>7.4267460562347565E-2</v>
      </c>
      <c r="E29" s="189"/>
      <c r="F29" s="76">
        <v>2022</v>
      </c>
      <c r="G29" s="188">
        <v>470910.19504240196</v>
      </c>
      <c r="H29" s="65">
        <f t="shared" si="2"/>
        <v>8.1825062793384556E-2</v>
      </c>
      <c r="I29" s="66">
        <f t="shared" si="3"/>
        <v>106489.81878583739</v>
      </c>
      <c r="J29" s="58"/>
      <c r="L29" s="194">
        <f t="shared" si="4"/>
        <v>2.0869929163366718E-2</v>
      </c>
      <c r="Q29" s="69"/>
      <c r="R29" s="69"/>
      <c r="S29" s="69"/>
      <c r="T29" s="77"/>
      <c r="U29" s="78"/>
    </row>
    <row r="30" spans="2:21" ht="18">
      <c r="B30" s="93">
        <v>2023</v>
      </c>
      <c r="C30" s="94">
        <v>374299.36165870831</v>
      </c>
      <c r="D30" s="95">
        <f t="shared" si="1"/>
        <v>2.7108762423286088E-2</v>
      </c>
      <c r="F30" s="93">
        <v>2023</v>
      </c>
      <c r="G30" s="94">
        <v>484166.97268138931</v>
      </c>
      <c r="H30" s="95">
        <f t="shared" si="2"/>
        <v>2.815139230059284E-2</v>
      </c>
      <c r="I30" s="96">
        <f t="shared" si="3"/>
        <v>109867.611022681</v>
      </c>
      <c r="J30" s="58"/>
      <c r="L30" s="194">
        <f t="shared" si="4"/>
        <v>2.2977094957798094E-2</v>
      </c>
      <c r="Q30" s="79"/>
      <c r="R30" s="79"/>
      <c r="S30" s="79"/>
      <c r="T30" s="79"/>
      <c r="U30" s="78"/>
    </row>
    <row r="31" spans="2:21" ht="27">
      <c r="B31" s="89" t="s">
        <v>116</v>
      </c>
      <c r="C31" s="90">
        <v>383576.66275415855</v>
      </c>
      <c r="D31" s="91">
        <f t="shared" si="1"/>
        <v>2.4785778565952831E-2</v>
      </c>
      <c r="F31" s="89" t="s">
        <v>116</v>
      </c>
      <c r="G31" s="90">
        <v>495544.00152022496</v>
      </c>
      <c r="H31" s="91">
        <f t="shared" si="2"/>
        <v>2.3498151424554973E-2</v>
      </c>
      <c r="I31" s="92">
        <f t="shared" si="3"/>
        <v>111967.33876606642</v>
      </c>
      <c r="J31" s="58"/>
      <c r="L31" s="194">
        <f t="shared" si="4"/>
        <v>3.5394429106498704E-2</v>
      </c>
      <c r="M31" s="56" t="s">
        <v>117</v>
      </c>
      <c r="Q31" s="79"/>
      <c r="R31" s="79"/>
      <c r="S31" s="79"/>
      <c r="T31" s="79"/>
      <c r="U31" s="78"/>
    </row>
    <row r="32" spans="2:21" ht="27">
      <c r="B32" s="89" t="s">
        <v>115</v>
      </c>
      <c r="C32" s="90">
        <v>395996.07974502951</v>
      </c>
      <c r="D32" s="91">
        <f t="shared" ref="D32" si="5">(C32-C31)/C31</f>
        <v>3.2377926492443559E-2</v>
      </c>
      <c r="F32" s="89" t="s">
        <v>115</v>
      </c>
      <c r="G32" s="90">
        <v>508885.96221031959</v>
      </c>
      <c r="H32" s="91">
        <f t="shared" ref="H32" si="6">(G32-G31)/G31</f>
        <v>2.6923866799243436E-2</v>
      </c>
      <c r="I32" s="92">
        <f t="shared" ref="I32" si="7">G32-C32</f>
        <v>112889.88246529008</v>
      </c>
      <c r="J32" s="80"/>
      <c r="K32" s="80"/>
      <c r="L32" s="194">
        <f t="shared" si="4"/>
        <v>4.7644373945050278E-2</v>
      </c>
      <c r="M32" s="56" t="s">
        <v>118</v>
      </c>
      <c r="P32" s="80"/>
      <c r="Q32" s="80"/>
      <c r="R32" s="79"/>
      <c r="S32" s="69"/>
      <c r="T32" s="77"/>
      <c r="U32" s="78"/>
    </row>
    <row r="33" spans="2:28">
      <c r="B33" s="81"/>
      <c r="Z33" s="82"/>
      <c r="AB33" s="83"/>
    </row>
    <row r="34" spans="2:28">
      <c r="B34" s="81"/>
    </row>
    <row r="35" spans="2:28">
      <c r="B35" s="81"/>
    </row>
    <row r="36" spans="2:28">
      <c r="B36" s="81"/>
    </row>
    <row r="65" spans="28:28">
      <c r="AB65" s="83"/>
    </row>
    <row r="95" spans="27:27">
      <c r="AA95" s="83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52"/>
  <sheetViews>
    <sheetView showGridLines="0" zoomScaleNormal="100" workbookViewId="0"/>
  </sheetViews>
  <sheetFormatPr defaultColWidth="10" defaultRowHeight="16.5"/>
  <cols>
    <col min="1" max="1" width="10" style="4"/>
    <col min="2" max="4" width="10" style="5"/>
    <col min="5" max="5" width="10" style="4"/>
    <col min="6" max="6" width="12.625" style="4" customWidth="1"/>
    <col min="7" max="16384" width="10" style="4"/>
  </cols>
  <sheetData>
    <row r="3" spans="1:40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40" ht="24" customHeight="1">
      <c r="A4" s="6"/>
      <c r="B4" s="221" t="s">
        <v>41</v>
      </c>
      <c r="C4" s="222"/>
      <c r="D4" s="223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AN4" s="4" t="s">
        <v>40</v>
      </c>
    </row>
    <row r="5" spans="1:40">
      <c r="A5" s="6"/>
      <c r="B5" s="195"/>
      <c r="C5" s="196" t="s">
        <v>26</v>
      </c>
      <c r="D5" s="196" t="s">
        <v>25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40" ht="27">
      <c r="A6" s="6"/>
      <c r="B6" s="197" t="s">
        <v>39</v>
      </c>
      <c r="C6" s="10">
        <v>118123.24467246681</v>
      </c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40" ht="27">
      <c r="A7" s="5"/>
      <c r="B7" s="197" t="s">
        <v>38</v>
      </c>
      <c r="C7" s="10">
        <v>137448.0526082507</v>
      </c>
      <c r="D7" s="8">
        <f>(C7-C6)/C6</f>
        <v>0.16359868872014044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40" ht="27">
      <c r="A8" s="5"/>
      <c r="B8" s="197" t="s">
        <v>37</v>
      </c>
      <c r="C8" s="10">
        <v>145975.48375989471</v>
      </c>
      <c r="D8" s="8">
        <f>(C8-C7)/C7</f>
        <v>6.2041120189229394E-2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40" ht="27">
      <c r="A9" s="5"/>
      <c r="B9" s="197" t="s">
        <v>36</v>
      </c>
      <c r="C9" s="10">
        <v>148503.85768166589</v>
      </c>
      <c r="D9" s="8">
        <f>(C9-C8)/C8</f>
        <v>1.732053805644472E-2</v>
      </c>
      <c r="E9" s="205" t="s">
        <v>18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40" ht="27">
      <c r="A10" s="5"/>
      <c r="B10" s="197" t="s">
        <v>35</v>
      </c>
      <c r="C10" s="10">
        <v>166667.29124135236</v>
      </c>
      <c r="D10" s="8">
        <f>(C10-C9)/C9</f>
        <v>0.12230950658953088</v>
      </c>
      <c r="E10" s="7">
        <f>(C10-C6)^(1/4)-1</f>
        <v>13.843420607932066</v>
      </c>
      <c r="F10" s="6" t="s">
        <v>19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40">
      <c r="A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40" ht="27">
      <c r="A12" s="97" t="s">
        <v>66</v>
      </c>
      <c r="B12" s="198" t="s">
        <v>34</v>
      </c>
      <c r="C12" s="98">
        <v>176862.44500000004</v>
      </c>
      <c r="D12" s="99">
        <f>(C12-C10)/C10</f>
        <v>6.117069331788675E-2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40" ht="27">
      <c r="A13" s="5"/>
      <c r="B13" s="198" t="s">
        <v>33</v>
      </c>
      <c r="C13" s="9">
        <v>182818.37631761402</v>
      </c>
      <c r="D13" s="8">
        <f t="shared" ref="D13:D21" si="0">(C13-C12)/C12</f>
        <v>3.3675500288452884E-2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40" ht="27">
      <c r="A14" s="5"/>
      <c r="B14" s="198" t="s">
        <v>32</v>
      </c>
      <c r="C14" s="9">
        <v>174335.82191046438</v>
      </c>
      <c r="D14" s="8">
        <f t="shared" si="0"/>
        <v>-4.6398806170407779E-2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40" ht="27">
      <c r="A15" s="5"/>
      <c r="B15" s="198" t="s">
        <v>31</v>
      </c>
      <c r="C15" s="9">
        <v>179372.24060679565</v>
      </c>
      <c r="D15" s="8">
        <f t="shared" si="0"/>
        <v>2.8889178604485991E-2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40" ht="27">
      <c r="A16" s="5"/>
      <c r="B16" s="198" t="s">
        <v>30</v>
      </c>
      <c r="C16" s="9">
        <v>181122.72360686265</v>
      </c>
      <c r="D16" s="8">
        <f t="shared" si="0"/>
        <v>9.7589403697323617E-3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27">
      <c r="A17" s="5"/>
      <c r="B17" s="198" t="s">
        <v>29</v>
      </c>
      <c r="C17" s="9">
        <v>174434.2422291929</v>
      </c>
      <c r="D17" s="8">
        <f t="shared" si="0"/>
        <v>-3.6927897529784787E-2</v>
      </c>
      <c r="E17" s="199" t="s">
        <v>125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27">
      <c r="A18" s="6"/>
      <c r="B18" s="198" t="s">
        <v>28</v>
      </c>
      <c r="C18" s="9">
        <v>192382.80837818934</v>
      </c>
      <c r="D18" s="8">
        <f t="shared" si="0"/>
        <v>0.10289588741076097</v>
      </c>
      <c r="E18" s="7">
        <f>(C18-C13)^(1/5)-1</f>
        <v>5.2536250315309063</v>
      </c>
      <c r="F18" s="6" t="s">
        <v>10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27">
      <c r="A19" s="6"/>
      <c r="B19" s="198" t="s">
        <v>67</v>
      </c>
      <c r="C19" s="9">
        <v>205778.06086553301</v>
      </c>
      <c r="D19" s="8">
        <f t="shared" si="0"/>
        <v>6.9628115943764932E-2</v>
      </c>
      <c r="E19" s="7">
        <f>(C19-C14)^(1/5)-1</f>
        <v>6.9341917625440521</v>
      </c>
      <c r="F19" s="6" t="s">
        <v>9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27">
      <c r="A20" s="6"/>
      <c r="B20" s="198" t="s">
        <v>120</v>
      </c>
      <c r="C20" s="9">
        <v>215367.57631247767</v>
      </c>
      <c r="D20" s="8">
        <f t="shared" si="0"/>
        <v>4.6601252857616279E-2</v>
      </c>
      <c r="E20" s="7">
        <f>(C20-C15)^(1/5)-1</f>
        <v>7.1517198461891933</v>
      </c>
      <c r="F20" s="6" t="s">
        <v>123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40.5">
      <c r="A21" s="6"/>
      <c r="B21" s="198" t="s">
        <v>119</v>
      </c>
      <c r="C21" s="9">
        <v>218558.50270721724</v>
      </c>
      <c r="D21" s="8">
        <f t="shared" si="0"/>
        <v>1.4816187512412912E-2</v>
      </c>
      <c r="E21" s="7">
        <f>(C21-C16)^(1/5)-1</f>
        <v>7.2159421980153038</v>
      </c>
      <c r="F21" s="6" t="s">
        <v>124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</row>
    <row r="26" spans="1:22"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3" spans="1:6" ht="27.75" customHeight="1">
      <c r="B33" s="221" t="s">
        <v>27</v>
      </c>
      <c r="C33" s="222"/>
      <c r="D33" s="223"/>
    </row>
    <row r="34" spans="1:6">
      <c r="B34" s="195"/>
      <c r="C34" s="196" t="s">
        <v>26</v>
      </c>
      <c r="D34" s="196" t="s">
        <v>25</v>
      </c>
    </row>
    <row r="35" spans="1:6" ht="27">
      <c r="B35" s="197" t="s">
        <v>24</v>
      </c>
      <c r="C35" s="10">
        <v>144905.12744032059</v>
      </c>
      <c r="D35" s="8"/>
    </row>
    <row r="36" spans="1:6" ht="27">
      <c r="B36" s="197" t="s">
        <v>23</v>
      </c>
      <c r="C36" s="10">
        <v>158151.35597846794</v>
      </c>
      <c r="D36" s="8">
        <f>(C36-C35)/C35</f>
        <v>9.1413111268977207E-2</v>
      </c>
    </row>
    <row r="37" spans="1:6" ht="27">
      <c r="B37" s="197" t="s">
        <v>22</v>
      </c>
      <c r="C37" s="10">
        <v>199525.79033151711</v>
      </c>
      <c r="D37" s="8">
        <f>(C37-C36)/C36</f>
        <v>0.26161289669044785</v>
      </c>
    </row>
    <row r="38" spans="1:6" ht="27">
      <c r="B38" s="197" t="s">
        <v>21</v>
      </c>
      <c r="C38" s="10">
        <v>210412.60117308836</v>
      </c>
      <c r="D38" s="8">
        <f>(C38-C37)/C37</f>
        <v>5.4563426730361721E-2</v>
      </c>
      <c r="E38" s="205" t="s">
        <v>18</v>
      </c>
    </row>
    <row r="39" spans="1:6" ht="27">
      <c r="A39" s="97" t="s">
        <v>66</v>
      </c>
      <c r="B39" s="197" t="s">
        <v>20</v>
      </c>
      <c r="C39" s="100">
        <v>205956.19096038811</v>
      </c>
      <c r="D39" s="99">
        <f>(C39-C38)/C38</f>
        <v>-2.117938843897638E-2</v>
      </c>
      <c r="E39" s="7">
        <f>(C39-C35)^(1/4)-1</f>
        <v>14.718941890418025</v>
      </c>
      <c r="F39" s="6" t="s">
        <v>19</v>
      </c>
    </row>
    <row r="41" spans="1:6" ht="27">
      <c r="B41" s="198" t="s">
        <v>17</v>
      </c>
      <c r="C41" s="9">
        <v>237813.37717599928</v>
      </c>
      <c r="D41" s="8">
        <f>(C41-C39)/C39</f>
        <v>0.15467942996546444</v>
      </c>
    </row>
    <row r="42" spans="1:6" ht="27">
      <c r="B42" s="198" t="s">
        <v>16</v>
      </c>
      <c r="C42" s="9">
        <v>248988.36368192165</v>
      </c>
      <c r="D42" s="8">
        <f t="shared" ref="D42:D50" si="1">(C42-C41)/C41</f>
        <v>4.6990571508734175E-2</v>
      </c>
    </row>
    <row r="43" spans="1:6" ht="27">
      <c r="B43" s="198" t="s">
        <v>15</v>
      </c>
      <c r="C43" s="9">
        <v>250367.86965537493</v>
      </c>
      <c r="D43" s="8">
        <f t="shared" si="1"/>
        <v>5.5404435494647427E-3</v>
      </c>
    </row>
    <row r="44" spans="1:6" ht="27">
      <c r="B44" s="198" t="s">
        <v>14</v>
      </c>
      <c r="C44" s="9">
        <v>252808.70186271169</v>
      </c>
      <c r="D44" s="8">
        <f t="shared" si="1"/>
        <v>9.7489834086798115E-3</v>
      </c>
    </row>
    <row r="45" spans="1:6" ht="27">
      <c r="B45" s="198" t="s">
        <v>13</v>
      </c>
      <c r="C45" s="9">
        <v>235317.91490345763</v>
      </c>
      <c r="D45" s="8">
        <f t="shared" si="1"/>
        <v>-6.9185858043575077E-2</v>
      </c>
    </row>
    <row r="46" spans="1:6" ht="27">
      <c r="B46" s="198" t="s">
        <v>12</v>
      </c>
      <c r="C46" s="9">
        <v>228794.09547024703</v>
      </c>
      <c r="D46" s="8">
        <f t="shared" si="1"/>
        <v>-2.7723428689596701E-2</v>
      </c>
      <c r="E46" s="199" t="s">
        <v>125</v>
      </c>
    </row>
    <row r="47" spans="1:6" ht="27">
      <c r="B47" s="198" t="s">
        <v>11</v>
      </c>
      <c r="C47" s="9">
        <v>242909.56119075278</v>
      </c>
      <c r="D47" s="8">
        <f t="shared" si="1"/>
        <v>6.1695061192439539E-2</v>
      </c>
      <c r="E47" s="7">
        <f>(C47-C42)^(1/5)-1</f>
        <v>-6.7116765633710722</v>
      </c>
      <c r="F47" s="6" t="s">
        <v>10</v>
      </c>
    </row>
    <row r="48" spans="1:6" ht="27">
      <c r="B48" s="198" t="s">
        <v>68</v>
      </c>
      <c r="C48" s="9">
        <v>265132.13417686865</v>
      </c>
      <c r="D48" s="8">
        <f t="shared" si="1"/>
        <v>9.1484966162632297E-2</v>
      </c>
      <c r="E48" s="7">
        <f>(C48-C43)^(1/5)-1</f>
        <v>5.8209106963439332</v>
      </c>
      <c r="F48" s="6" t="s">
        <v>9</v>
      </c>
    </row>
    <row r="49" spans="2:6" ht="27">
      <c r="B49" s="198" t="s">
        <v>121</v>
      </c>
      <c r="C49" s="9">
        <v>268799.39636891166</v>
      </c>
      <c r="D49" s="8">
        <f t="shared" si="1"/>
        <v>1.3831828433126078E-2</v>
      </c>
      <c r="E49" s="7">
        <f>(C49-C44)^(1/5)-1</f>
        <v>5.9306419870404641</v>
      </c>
      <c r="F49" s="6" t="s">
        <v>123</v>
      </c>
    </row>
    <row r="50" spans="2:6" ht="40.5">
      <c r="B50" s="198" t="s">
        <v>122</v>
      </c>
      <c r="C50" s="9">
        <v>276985.49881300767</v>
      </c>
      <c r="D50" s="8">
        <f t="shared" si="1"/>
        <v>3.045431855382982E-2</v>
      </c>
      <c r="E50" s="7">
        <f>(C50-C45)^(1/5)-1</f>
        <v>7.3938202303907357</v>
      </c>
      <c r="F50" s="6" t="s">
        <v>124</v>
      </c>
    </row>
    <row r="52" spans="2:6">
      <c r="B52" s="4"/>
      <c r="C52" s="4"/>
      <c r="D52" s="4"/>
    </row>
  </sheetData>
  <mergeCells count="2">
    <mergeCell ref="B4:D4"/>
    <mergeCell ref="B33:D33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06"/>
  <sheetViews>
    <sheetView showGridLines="0" zoomScaleNormal="100" workbookViewId="0"/>
  </sheetViews>
  <sheetFormatPr defaultColWidth="10.25" defaultRowHeight="13.5"/>
  <cols>
    <col min="1" max="22" width="10" style="11" customWidth="1"/>
    <col min="23" max="44" width="10.25" style="11"/>
    <col min="45" max="45" width="12.875" style="11" customWidth="1"/>
    <col min="46" max="16384" width="10.25" style="11"/>
  </cols>
  <sheetData>
    <row r="2" spans="1:38" ht="14.25" thickBot="1"/>
    <row r="3" spans="1:38" ht="17.25" customHeight="1" thickBot="1">
      <c r="A3" s="55" t="s">
        <v>62</v>
      </c>
      <c r="P3" s="224" t="s">
        <v>65</v>
      </c>
      <c r="Q3" s="224"/>
      <c r="R3" s="224"/>
      <c r="S3" s="224"/>
      <c r="AB3" s="54" t="s">
        <v>130</v>
      </c>
      <c r="AC3" s="54"/>
      <c r="AD3" s="54"/>
      <c r="AE3" s="200" t="s">
        <v>72</v>
      </c>
      <c r="AF3" s="201"/>
      <c r="AG3" s="202"/>
      <c r="AI3" s="118" t="s">
        <v>50</v>
      </c>
      <c r="AJ3" s="119"/>
      <c r="AK3" s="120"/>
      <c r="AL3" s="101"/>
    </row>
    <row r="4" spans="1:38" ht="26.25" customHeight="1">
      <c r="A4" s="44"/>
      <c r="B4" s="42">
        <v>1998</v>
      </c>
      <c r="C4" s="42"/>
      <c r="D4" s="42">
        <v>2000</v>
      </c>
      <c r="E4" s="43">
        <v>2001</v>
      </c>
      <c r="F4" s="42"/>
      <c r="G4" s="42"/>
      <c r="H4" s="43"/>
      <c r="I4" s="42">
        <v>2005</v>
      </c>
      <c r="J4" s="42"/>
      <c r="K4" s="43"/>
      <c r="L4" s="42"/>
      <c r="M4" s="41"/>
      <c r="N4" s="40">
        <v>2010</v>
      </c>
      <c r="O4" s="41"/>
      <c r="P4" s="40"/>
      <c r="Q4" s="41"/>
      <c r="R4" s="40"/>
      <c r="S4" s="39">
        <v>2015</v>
      </c>
      <c r="T4" s="52"/>
      <c r="U4" s="53"/>
      <c r="V4" s="52"/>
      <c r="W4" s="35"/>
      <c r="X4" s="35">
        <v>2020</v>
      </c>
      <c r="Y4" s="35"/>
      <c r="Z4" s="35"/>
      <c r="AA4" s="35">
        <v>2023</v>
      </c>
      <c r="AB4" s="34" t="s">
        <v>127</v>
      </c>
      <c r="AC4" s="34" t="s">
        <v>129</v>
      </c>
      <c r="AD4" s="122"/>
      <c r="AE4" s="126">
        <v>2023</v>
      </c>
      <c r="AF4" s="125" t="s">
        <v>126</v>
      </c>
      <c r="AG4" s="127" t="s">
        <v>128</v>
      </c>
      <c r="AI4" s="102" t="s">
        <v>61</v>
      </c>
      <c r="AJ4" s="121" t="s">
        <v>71</v>
      </c>
      <c r="AK4" s="121" t="s">
        <v>131</v>
      </c>
      <c r="AL4" s="103"/>
    </row>
    <row r="5" spans="1:38" ht="17.25" customHeight="1">
      <c r="A5" s="19" t="s">
        <v>58</v>
      </c>
      <c r="B5" s="29">
        <v>49311.117725383956</v>
      </c>
      <c r="C5" s="29">
        <v>40412.702962511903</v>
      </c>
      <c r="D5" s="29">
        <v>53752.501232169438</v>
      </c>
      <c r="E5" s="29">
        <v>50502.874358213667</v>
      </c>
      <c r="F5" s="29">
        <v>53360</v>
      </c>
      <c r="G5" s="29">
        <v>48192.800902221286</v>
      </c>
      <c r="H5" s="29">
        <v>55076.790815683089</v>
      </c>
      <c r="I5" s="29">
        <v>45237.125553303427</v>
      </c>
      <c r="J5" s="29">
        <v>51475.332706220688</v>
      </c>
      <c r="K5" s="29">
        <v>57853.647899504052</v>
      </c>
      <c r="L5" s="29">
        <v>54568.756087731395</v>
      </c>
      <c r="M5" s="29">
        <v>50199.275425914951</v>
      </c>
      <c r="N5" s="29">
        <v>62321.074854848135</v>
      </c>
      <c r="O5" s="29">
        <v>68668.308044318313</v>
      </c>
      <c r="P5" s="104">
        <v>58108.177087476826</v>
      </c>
      <c r="Q5" s="104">
        <v>54013.04</v>
      </c>
      <c r="R5" s="104">
        <v>43128</v>
      </c>
      <c r="S5" s="104">
        <v>43101.58844221184</v>
      </c>
      <c r="T5" s="32">
        <v>45815.930455869893</v>
      </c>
      <c r="U5" s="32">
        <v>42627.939722298244</v>
      </c>
      <c r="V5" s="32">
        <v>42012.675474544521</v>
      </c>
      <c r="W5" s="32">
        <v>40582.046366930401</v>
      </c>
      <c r="X5" s="32">
        <v>38809.80769073659</v>
      </c>
      <c r="Y5" s="32">
        <v>44536.426036532903</v>
      </c>
      <c r="Z5" s="32">
        <v>48260.443998337854</v>
      </c>
      <c r="AA5" s="32">
        <v>47028.232861834149</v>
      </c>
      <c r="AB5" s="32">
        <v>47593.486407661898</v>
      </c>
      <c r="AC5" s="32">
        <v>48688.136595038115</v>
      </c>
      <c r="AD5" s="123" t="s">
        <v>58</v>
      </c>
      <c r="AE5" s="128">
        <f>AA5-Z5</f>
        <v>-1232.2111365037053</v>
      </c>
      <c r="AF5" s="32">
        <f>AB5-AA5</f>
        <v>565.25354582774889</v>
      </c>
      <c r="AG5" s="129">
        <f>AC5-AB5</f>
        <v>1094.6501873762172</v>
      </c>
      <c r="AI5" s="106">
        <f>(AA5/V5)^(1/5)-1</f>
        <v>2.2811645383009393E-2</v>
      </c>
      <c r="AJ5" s="107">
        <f>(AB5/W5)^(1/5)-1</f>
        <v>3.2387447391726942E-2</v>
      </c>
      <c r="AK5" s="107">
        <f>(AC5/X5)^(1/5)-1</f>
        <v>4.639663056454979E-2</v>
      </c>
      <c r="AL5" s="108" t="s">
        <v>58</v>
      </c>
    </row>
    <row r="6" spans="1:38" ht="17.25" customHeight="1">
      <c r="A6" s="19" t="s">
        <v>57</v>
      </c>
      <c r="B6" s="29">
        <v>43196.509761841779</v>
      </c>
      <c r="C6" s="29">
        <v>43907.232499994032</v>
      </c>
      <c r="D6" s="29">
        <v>56007.922968807223</v>
      </c>
      <c r="E6" s="29">
        <v>48347.369677343726</v>
      </c>
      <c r="F6" s="29">
        <v>48740</v>
      </c>
      <c r="G6" s="29">
        <v>36803.799095282971</v>
      </c>
      <c r="H6" s="29">
        <v>31683.150708337169</v>
      </c>
      <c r="I6" s="29">
        <v>25155.195700946977</v>
      </c>
      <c r="J6" s="29">
        <v>36762.288879040316</v>
      </c>
      <c r="K6" s="29">
        <v>38431.642953064627</v>
      </c>
      <c r="L6" s="29">
        <v>38041.389532551031</v>
      </c>
      <c r="M6" s="29">
        <v>47234.031182265644</v>
      </c>
      <c r="N6" s="29">
        <v>53098.603554671441</v>
      </c>
      <c r="O6" s="29">
        <v>50768.837147379119</v>
      </c>
      <c r="P6" s="104">
        <v>43184.540015676379</v>
      </c>
      <c r="Q6" s="104">
        <v>47052.960000000006</v>
      </c>
      <c r="R6" s="104">
        <v>38143</v>
      </c>
      <c r="S6" s="104">
        <v>36648.57161873109</v>
      </c>
      <c r="T6" s="32">
        <v>37705.310054570662</v>
      </c>
      <c r="U6" s="32">
        <v>32009.767950386267</v>
      </c>
      <c r="V6" s="32">
        <v>34418.721081003852</v>
      </c>
      <c r="W6" s="32">
        <v>29752.694365287531</v>
      </c>
      <c r="X6" s="32">
        <v>26676.608864889575</v>
      </c>
      <c r="Y6" s="32">
        <v>30849.819318652728</v>
      </c>
      <c r="Z6" s="32">
        <v>31125.199854226848</v>
      </c>
      <c r="AA6" s="32">
        <v>32256.859652374871</v>
      </c>
      <c r="AB6" s="32">
        <v>32524.728662953385</v>
      </c>
      <c r="AC6" s="32">
        <v>31939.283547020223</v>
      </c>
      <c r="AD6" s="123" t="s">
        <v>57</v>
      </c>
      <c r="AE6" s="128">
        <f t="shared" ref="AE6:AE13" si="0">AA6-Z6</f>
        <v>1131.6597981480227</v>
      </c>
      <c r="AF6" s="32">
        <f t="shared" ref="AF6:AF13" si="1">AB6-AA6</f>
        <v>267.86901057851355</v>
      </c>
      <c r="AG6" s="129">
        <f t="shared" ref="AG6:AG13" si="2">AC6-AB6</f>
        <v>-585.44511593316201</v>
      </c>
      <c r="AI6" s="106">
        <f t="shared" ref="AI6:AI14" si="3">(AA6/V6)^(1/5)-1</f>
        <v>-1.2890182847482889E-2</v>
      </c>
      <c r="AJ6" s="107">
        <f t="shared" ref="AJ6:AJ14" si="4">(AB6/W6)^(1/5)-1</f>
        <v>1.7975852617061028E-2</v>
      </c>
      <c r="AK6" s="107">
        <f t="shared" ref="AK6:AK14" si="5">(AC6/X6)^(1/5)-1</f>
        <v>3.6666130658633556E-2</v>
      </c>
      <c r="AL6" s="108" t="s">
        <v>57</v>
      </c>
    </row>
    <row r="7" spans="1:38" ht="17.25" customHeight="1">
      <c r="A7" s="19" t="s">
        <v>56</v>
      </c>
      <c r="B7" s="29">
        <v>34497.254698124452</v>
      </c>
      <c r="C7" s="29">
        <v>41308.584414692006</v>
      </c>
      <c r="D7" s="29">
        <v>48160.704747417731</v>
      </c>
      <c r="E7" s="29">
        <v>55605.203676894242</v>
      </c>
      <c r="F7" s="29">
        <v>56740</v>
      </c>
      <c r="G7" s="29">
        <v>64807.693883700558</v>
      </c>
      <c r="H7" s="29">
        <v>64741.654721755833</v>
      </c>
      <c r="I7" s="29">
        <v>68465.466838633554</v>
      </c>
      <c r="J7" s="29">
        <v>73292.746263746929</v>
      </c>
      <c r="K7" s="29">
        <v>87137.812777044572</v>
      </c>
      <c r="L7" s="29">
        <v>74919.223701722542</v>
      </c>
      <c r="M7" s="29">
        <v>96858.921150992974</v>
      </c>
      <c r="N7" s="29">
        <v>104743.4526297859</v>
      </c>
      <c r="O7" s="29">
        <v>112687.03784588739</v>
      </c>
      <c r="P7" s="104">
        <v>115042.64458043966</v>
      </c>
      <c r="Q7" s="104">
        <v>116660</v>
      </c>
      <c r="R7" s="104">
        <v>128205</v>
      </c>
      <c r="S7" s="104">
        <v>131035.04586640629</v>
      </c>
      <c r="T7" s="32">
        <v>145202.04092910254</v>
      </c>
      <c r="U7" s="32">
        <v>150743.37433684935</v>
      </c>
      <c r="V7" s="32">
        <v>153859.1469240408</v>
      </c>
      <c r="W7" s="32">
        <v>156054.20484977632</v>
      </c>
      <c r="X7" s="32">
        <v>156056.27884615905</v>
      </c>
      <c r="Y7" s="32">
        <v>174028.58211941665</v>
      </c>
      <c r="Z7" s="32">
        <v>184711.27834987559</v>
      </c>
      <c r="AA7" s="32">
        <v>195793.80032986129</v>
      </c>
      <c r="AB7" s="32">
        <v>204978.16430906695</v>
      </c>
      <c r="AC7" s="32">
        <v>216046.98518175658</v>
      </c>
      <c r="AD7" s="123" t="s">
        <v>56</v>
      </c>
      <c r="AE7" s="128">
        <f t="shared" si="0"/>
        <v>11082.5219799857</v>
      </c>
      <c r="AF7" s="32">
        <f t="shared" si="1"/>
        <v>9184.3639792056638</v>
      </c>
      <c r="AG7" s="129">
        <f t="shared" si="2"/>
        <v>11068.820872689626</v>
      </c>
      <c r="AI7" s="106">
        <f t="shared" si="3"/>
        <v>4.9385655102796244E-2</v>
      </c>
      <c r="AJ7" s="107">
        <f t="shared" si="4"/>
        <v>5.6054727054492881E-2</v>
      </c>
      <c r="AK7" s="107">
        <f t="shared" si="5"/>
        <v>6.7218617060371022E-2</v>
      </c>
      <c r="AL7" s="108" t="s">
        <v>56</v>
      </c>
    </row>
    <row r="8" spans="1:38" ht="17.25" customHeight="1">
      <c r="A8" s="19" t="s">
        <v>55</v>
      </c>
      <c r="B8" s="29">
        <v>13535.076670060842</v>
      </c>
      <c r="C8" s="29">
        <v>15199.944848070716</v>
      </c>
      <c r="D8" s="29">
        <v>18094.254557113021</v>
      </c>
      <c r="E8" s="29">
        <v>13105.582681439399</v>
      </c>
      <c r="F8" s="29">
        <v>20100</v>
      </c>
      <c r="G8" s="29">
        <v>17291.817922666716</v>
      </c>
      <c r="H8" s="29">
        <v>23468.653852734486</v>
      </c>
      <c r="I8" s="29">
        <v>21345.708340128058</v>
      </c>
      <c r="J8" s="29">
        <v>28236.932020025786</v>
      </c>
      <c r="K8" s="29">
        <v>29005.718221325318</v>
      </c>
      <c r="L8" s="29">
        <v>25430.841690714347</v>
      </c>
      <c r="M8" s="29">
        <v>29335.441999370287</v>
      </c>
      <c r="N8" s="29">
        <v>38416.01991590223</v>
      </c>
      <c r="O8" s="29">
        <v>41405.115331891211</v>
      </c>
      <c r="P8" s="104">
        <v>52381.931168040064</v>
      </c>
      <c r="Q8" s="104">
        <v>56090</v>
      </c>
      <c r="R8" s="104">
        <v>73542</v>
      </c>
      <c r="S8" s="104">
        <v>79460.054590196683</v>
      </c>
      <c r="T8" s="32">
        <v>75207.957975140584</v>
      </c>
      <c r="U8" s="32">
        <v>71122.442964627233</v>
      </c>
      <c r="V8" s="32">
        <v>74722.425429717434</v>
      </c>
      <c r="W8" s="32">
        <v>66544.103046686054</v>
      </c>
      <c r="X8" s="32">
        <v>59801.106093713839</v>
      </c>
      <c r="Y8" s="32">
        <v>57896.444662067937</v>
      </c>
      <c r="Z8" s="32">
        <v>65006.880915832066</v>
      </c>
      <c r="AA8" s="32">
        <v>67071.823737944098</v>
      </c>
      <c r="AB8" s="32">
        <v>69689.860970116948</v>
      </c>
      <c r="AC8" s="32">
        <v>72129.006104071043</v>
      </c>
      <c r="AD8" s="123" t="s">
        <v>55</v>
      </c>
      <c r="AE8" s="128">
        <f t="shared" si="0"/>
        <v>2064.9428221120324</v>
      </c>
      <c r="AF8" s="32">
        <f t="shared" si="1"/>
        <v>2618.0372321728501</v>
      </c>
      <c r="AG8" s="129">
        <f t="shared" si="2"/>
        <v>2439.1451339540945</v>
      </c>
      <c r="AI8" s="106">
        <f t="shared" si="3"/>
        <v>-2.1371563761531376E-2</v>
      </c>
      <c r="AJ8" s="107">
        <f t="shared" si="4"/>
        <v>9.2807836377888364E-3</v>
      </c>
      <c r="AK8" s="107">
        <f t="shared" si="5"/>
        <v>3.8197900304667298E-2</v>
      </c>
      <c r="AL8" s="108" t="s">
        <v>55</v>
      </c>
    </row>
    <row r="9" spans="1:38" ht="17.25" customHeight="1">
      <c r="A9" s="19" t="s">
        <v>54</v>
      </c>
      <c r="B9" s="29">
        <v>9093.5187306950884</v>
      </c>
      <c r="C9" s="29">
        <v>7480.3582404706285</v>
      </c>
      <c r="D9" s="29">
        <v>8783.3596043858925</v>
      </c>
      <c r="E9" s="29">
        <v>6892.3593039540901</v>
      </c>
      <c r="F9" s="29">
        <v>7360</v>
      </c>
      <c r="G9" s="29">
        <v>8179.6923560155983</v>
      </c>
      <c r="H9" s="29">
        <v>8673.6965229252946</v>
      </c>
      <c r="I9" s="29">
        <v>10466.147508649134</v>
      </c>
      <c r="J9" s="29">
        <v>9638.3856224249012</v>
      </c>
      <c r="K9" s="29">
        <v>13349.845263222343</v>
      </c>
      <c r="L9" s="29">
        <v>16797.03912752118</v>
      </c>
      <c r="M9" s="29">
        <v>13694.69387058788</v>
      </c>
      <c r="N9" s="29">
        <v>14818.807668727819</v>
      </c>
      <c r="O9" s="29">
        <v>12344.982544011693</v>
      </c>
      <c r="P9" s="104">
        <v>10604.846900637913</v>
      </c>
      <c r="Q9" s="104">
        <v>10142</v>
      </c>
      <c r="R9" s="104">
        <v>15276</v>
      </c>
      <c r="S9" s="104">
        <v>18867.952634221547</v>
      </c>
      <c r="T9" s="32">
        <v>24257.748755935958</v>
      </c>
      <c r="U9" s="32">
        <v>21436.728647791861</v>
      </c>
      <c r="V9" s="32">
        <v>22069.693078541924</v>
      </c>
      <c r="W9" s="32">
        <v>21074.353169294878</v>
      </c>
      <c r="X9" s="32">
        <v>21076.076798710605</v>
      </c>
      <c r="Y9" s="32">
        <v>20668.317409584957</v>
      </c>
      <c r="Z9" s="32">
        <v>23387.044772831392</v>
      </c>
      <c r="AA9" s="32">
        <v>20867.334464031061</v>
      </c>
      <c r="AB9" s="32">
        <v>18420.90848694116</v>
      </c>
      <c r="AC9" s="32">
        <v>18015.648500228457</v>
      </c>
      <c r="AD9" s="123" t="s">
        <v>54</v>
      </c>
      <c r="AE9" s="128">
        <f t="shared" si="0"/>
        <v>-2519.7103088003314</v>
      </c>
      <c r="AF9" s="32">
        <f t="shared" si="1"/>
        <v>-2446.4259770899007</v>
      </c>
      <c r="AG9" s="129">
        <f t="shared" si="2"/>
        <v>-405.25998671270281</v>
      </c>
      <c r="AI9" s="106">
        <f t="shared" si="3"/>
        <v>-1.1141532516409147E-2</v>
      </c>
      <c r="AJ9" s="107">
        <f t="shared" si="4"/>
        <v>-2.6555135614795944E-2</v>
      </c>
      <c r="AK9" s="107">
        <f t="shared" si="5"/>
        <v>-3.0892341886049723E-2</v>
      </c>
      <c r="AL9" s="108" t="s">
        <v>54</v>
      </c>
    </row>
    <row r="10" spans="1:38" ht="17.25" customHeight="1">
      <c r="A10" s="19" t="s">
        <v>53</v>
      </c>
      <c r="B10" s="29">
        <v>4029.9841706633797</v>
      </c>
      <c r="C10" s="29">
        <v>5181.4519525385385</v>
      </c>
      <c r="D10" s="29">
        <v>7539.4714923577703</v>
      </c>
      <c r="E10" s="29">
        <v>6537.3212319708982</v>
      </c>
      <c r="F10" s="29">
        <v>8560</v>
      </c>
      <c r="G10" s="29">
        <v>8814.4231309527095</v>
      </c>
      <c r="H10" s="29">
        <v>8220.7725935312192</v>
      </c>
      <c r="I10" s="29">
        <v>6527.3588150109499</v>
      </c>
      <c r="J10" s="29">
        <v>6710.9845348295603</v>
      </c>
      <c r="K10" s="29">
        <v>7981.6566831622713</v>
      </c>
      <c r="L10" s="29">
        <v>6941.6288956562476</v>
      </c>
      <c r="M10" s="29">
        <v>8470.4858806387911</v>
      </c>
      <c r="N10" s="29">
        <v>8484.5405431293948</v>
      </c>
      <c r="O10" s="29">
        <v>7112.685595968328</v>
      </c>
      <c r="P10" s="104">
        <v>8771.3661136120227</v>
      </c>
      <c r="Q10" s="104">
        <v>9876</v>
      </c>
      <c r="R10" s="104">
        <v>10274</v>
      </c>
      <c r="S10" s="104">
        <v>11658.886360630129</v>
      </c>
      <c r="T10" s="32">
        <v>13086.516545149199</v>
      </c>
      <c r="U10" s="32">
        <v>12345.909011306358</v>
      </c>
      <c r="V10" s="32">
        <v>12206.046439807817</v>
      </c>
      <c r="W10" s="32">
        <v>10659.180762279166</v>
      </c>
      <c r="X10" s="32">
        <v>9119.7360308348998</v>
      </c>
      <c r="Y10" s="32">
        <v>11247.269345850893</v>
      </c>
      <c r="Z10" s="32">
        <v>11929.528365460854</v>
      </c>
      <c r="AA10" s="32">
        <v>11281.310612662801</v>
      </c>
      <c r="AB10" s="32">
        <v>10369.513917418155</v>
      </c>
      <c r="AC10" s="32">
        <v>9177.0198169150681</v>
      </c>
      <c r="AD10" s="123" t="s">
        <v>53</v>
      </c>
      <c r="AE10" s="128">
        <f t="shared" si="0"/>
        <v>-648.21775279805297</v>
      </c>
      <c r="AF10" s="32">
        <f t="shared" si="1"/>
        <v>-911.79669524464589</v>
      </c>
      <c r="AG10" s="129">
        <f t="shared" si="2"/>
        <v>-1192.4941005030869</v>
      </c>
      <c r="AI10" s="106">
        <f t="shared" si="3"/>
        <v>-1.5633313121728443E-2</v>
      </c>
      <c r="AJ10" s="107">
        <f t="shared" si="4"/>
        <v>-5.4951296342768963E-3</v>
      </c>
      <c r="AK10" s="107">
        <f t="shared" si="5"/>
        <v>1.2531152066803664E-3</v>
      </c>
      <c r="AL10" s="108" t="s">
        <v>53</v>
      </c>
    </row>
    <row r="11" spans="1:38" ht="17.25" customHeight="1">
      <c r="A11" s="19" t="s">
        <v>48</v>
      </c>
      <c r="B11" s="33">
        <v>15907.69322479161</v>
      </c>
      <c r="C11" s="33">
        <v>15598.449856335374</v>
      </c>
      <c r="D11" s="33">
        <v>19628.838061801431</v>
      </c>
      <c r="E11" s="33">
        <v>20374.946212081461</v>
      </c>
      <c r="F11" s="33">
        <v>18970</v>
      </c>
      <c r="G11" s="33">
        <v>30343.060048428229</v>
      </c>
      <c r="H11" s="33">
        <v>26401.824319795069</v>
      </c>
      <c r="I11" s="33">
        <v>21582.027101485986</v>
      </c>
      <c r="J11" s="33">
        <v>29305.100800450084</v>
      </c>
      <c r="K11" s="33">
        <v>28667.471218830891</v>
      </c>
      <c r="L11" s="33">
        <v>32345.448191475061</v>
      </c>
      <c r="M11" s="29">
        <v>38676.420898930766</v>
      </c>
      <c r="N11" s="29">
        <v>48279.016113485864</v>
      </c>
      <c r="O11" s="29">
        <v>50933.052522280137</v>
      </c>
      <c r="P11" s="104">
        <v>62701.36603678533</v>
      </c>
      <c r="Q11" s="104">
        <v>68679</v>
      </c>
      <c r="R11" s="104">
        <v>66002</v>
      </c>
      <c r="S11" s="104">
        <v>68802.960288699091</v>
      </c>
      <c r="T11" s="32">
        <v>64191.419620378183</v>
      </c>
      <c r="U11" s="32">
        <v>66343.534839329775</v>
      </c>
      <c r="V11" s="32">
        <v>64076.486705068601</v>
      </c>
      <c r="W11" s="32">
        <v>62429.503428722564</v>
      </c>
      <c r="X11" s="32">
        <v>61051.044079794847</v>
      </c>
      <c r="Y11" s="32">
        <v>66680.957591643673</v>
      </c>
      <c r="Z11" s="32">
        <v>71624.670214047685</v>
      </c>
      <c r="AA11" s="32">
        <v>74028.812264082895</v>
      </c>
      <c r="AB11" s="32">
        <v>75033.370613538311</v>
      </c>
      <c r="AC11" s="32">
        <v>77359.405102557997</v>
      </c>
      <c r="AD11" s="123" t="s">
        <v>48</v>
      </c>
      <c r="AE11" s="128">
        <f t="shared" si="0"/>
        <v>2404.1420500352106</v>
      </c>
      <c r="AF11" s="32">
        <f t="shared" si="1"/>
        <v>1004.5583494554157</v>
      </c>
      <c r="AG11" s="129">
        <f t="shared" si="2"/>
        <v>2326.0344890196866</v>
      </c>
      <c r="AI11" s="106">
        <f t="shared" si="3"/>
        <v>2.9296315120054484E-2</v>
      </c>
      <c r="AJ11" s="107">
        <f t="shared" si="4"/>
        <v>3.7463712098051882E-2</v>
      </c>
      <c r="AK11" s="107">
        <f t="shared" si="5"/>
        <v>4.8489305747526856E-2</v>
      </c>
      <c r="AL11" s="108" t="s">
        <v>48</v>
      </c>
    </row>
    <row r="12" spans="1:38" ht="17.25" customHeight="1" thickBot="1">
      <c r="A12" s="19" t="s">
        <v>52</v>
      </c>
      <c r="B12" s="33">
        <v>0</v>
      </c>
      <c r="C12" s="33">
        <v>0</v>
      </c>
      <c r="D12" s="33">
        <v>0</v>
      </c>
      <c r="E12" s="33">
        <v>2311.8412514654119</v>
      </c>
      <c r="F12" s="33">
        <v>4050</v>
      </c>
      <c r="G12" s="33">
        <v>6192.4763384590551</v>
      </c>
      <c r="H12" s="33">
        <v>7374.3487938876297</v>
      </c>
      <c r="I12" s="33">
        <v>5973.6133253116823</v>
      </c>
      <c r="J12" s="33">
        <v>7832.6908958681724</v>
      </c>
      <c r="K12" s="33">
        <v>11739.07072300546</v>
      </c>
      <c r="L12" s="33">
        <v>13984.044885415609</v>
      </c>
      <c r="M12" s="29">
        <v>11130.138178017354</v>
      </c>
      <c r="N12" s="29">
        <v>15339.758810861003</v>
      </c>
      <c r="O12" s="29">
        <v>14996.439823018049</v>
      </c>
      <c r="P12" s="104">
        <v>21828.610299072272</v>
      </c>
      <c r="Q12" s="104">
        <v>23887</v>
      </c>
      <c r="R12" s="104">
        <v>23171</v>
      </c>
      <c r="S12" s="104">
        <v>25100.762374902632</v>
      </c>
      <c r="T12" s="32">
        <v>26339.815663388625</v>
      </c>
      <c r="U12" s="32">
        <v>28073.994093250265</v>
      </c>
      <c r="V12" s="32">
        <v>28815.747336782399</v>
      </c>
      <c r="W12" s="32">
        <v>29344.552521343387</v>
      </c>
      <c r="X12" s="32">
        <v>30637.67929460061</v>
      </c>
      <c r="Y12" s="32">
        <v>29384.55308519238</v>
      </c>
      <c r="Z12" s="32">
        <v>34865.148571789781</v>
      </c>
      <c r="AA12" s="32">
        <v>35838.798758598103</v>
      </c>
      <c r="AB12" s="32">
        <v>36933.968152528141</v>
      </c>
      <c r="AC12" s="32">
        <v>35530.477362732068</v>
      </c>
      <c r="AD12" s="123" t="s">
        <v>52</v>
      </c>
      <c r="AE12" s="128">
        <f t="shared" si="0"/>
        <v>973.65018680832145</v>
      </c>
      <c r="AF12" s="32">
        <f t="shared" si="1"/>
        <v>1095.1693939300385</v>
      </c>
      <c r="AG12" s="129">
        <f t="shared" si="2"/>
        <v>-1403.4907897960729</v>
      </c>
      <c r="AI12" s="109">
        <f t="shared" si="3"/>
        <v>4.4587227843000621E-2</v>
      </c>
      <c r="AJ12" s="110">
        <f t="shared" si="4"/>
        <v>4.7079593723811319E-2</v>
      </c>
      <c r="AK12" s="110">
        <f t="shared" si="5"/>
        <v>3.0075446813093931E-2</v>
      </c>
      <c r="AL12" s="111" t="s">
        <v>52</v>
      </c>
    </row>
    <row r="13" spans="1:38" ht="17.25" customHeight="1" thickBot="1">
      <c r="A13" s="21" t="s">
        <v>51</v>
      </c>
      <c r="B13" s="24">
        <f t="shared" ref="B13:Z13" si="6">SUM(B5:B12)</f>
        <v>169571.15498156112</v>
      </c>
      <c r="C13" s="24">
        <f t="shared" si="6"/>
        <v>169088.72477461322</v>
      </c>
      <c r="D13" s="24">
        <f t="shared" si="6"/>
        <v>211967.05266405249</v>
      </c>
      <c r="E13" s="24">
        <f t="shared" si="6"/>
        <v>203677.49839336288</v>
      </c>
      <c r="F13" s="24">
        <f t="shared" si="6"/>
        <v>217880</v>
      </c>
      <c r="G13" s="24">
        <f t="shared" si="6"/>
        <v>220625.76367772711</v>
      </c>
      <c r="H13" s="24">
        <f t="shared" si="6"/>
        <v>225640.89232864973</v>
      </c>
      <c r="I13" s="24">
        <f t="shared" si="6"/>
        <v>204752.64318346977</v>
      </c>
      <c r="J13" s="24">
        <f t="shared" si="6"/>
        <v>243254.46172260644</v>
      </c>
      <c r="K13" s="24">
        <f t="shared" si="6"/>
        <v>274166.86573915952</v>
      </c>
      <c r="L13" s="24">
        <f t="shared" si="6"/>
        <v>263028.37211278739</v>
      </c>
      <c r="M13" s="24">
        <f t="shared" si="6"/>
        <v>295599.40858671867</v>
      </c>
      <c r="N13" s="24">
        <f t="shared" si="6"/>
        <v>345501.27409141173</v>
      </c>
      <c r="O13" s="24">
        <f t="shared" si="6"/>
        <v>358916.45885475422</v>
      </c>
      <c r="P13" s="24">
        <f t="shared" si="6"/>
        <v>372623.48220174044</v>
      </c>
      <c r="Q13" s="24">
        <f t="shared" si="6"/>
        <v>386400</v>
      </c>
      <c r="R13" s="24">
        <f t="shared" si="6"/>
        <v>397741</v>
      </c>
      <c r="S13" s="24">
        <f t="shared" si="6"/>
        <v>414675.82217599923</v>
      </c>
      <c r="T13" s="24">
        <f t="shared" si="6"/>
        <v>431806.73999953561</v>
      </c>
      <c r="U13" s="24">
        <f t="shared" si="6"/>
        <v>424703.69156583928</v>
      </c>
      <c r="V13" s="24">
        <f t="shared" si="6"/>
        <v>432180.94246950728</v>
      </c>
      <c r="W13" s="24">
        <f t="shared" si="6"/>
        <v>416440.63851032028</v>
      </c>
      <c r="X13" s="24">
        <f t="shared" si="6"/>
        <v>403228.33769944008</v>
      </c>
      <c r="Y13" s="24">
        <f t="shared" si="6"/>
        <v>435292.36956894211</v>
      </c>
      <c r="Z13" s="24">
        <f t="shared" si="6"/>
        <v>470910.19504240208</v>
      </c>
      <c r="AA13" s="24">
        <v>484166.97268138931</v>
      </c>
      <c r="AB13" s="24">
        <v>495544.00152022491</v>
      </c>
      <c r="AC13" s="24">
        <v>508885.96221031959</v>
      </c>
      <c r="AD13" s="124" t="s">
        <v>60</v>
      </c>
      <c r="AE13" s="130">
        <f t="shared" si="0"/>
        <v>13256.777638987231</v>
      </c>
      <c r="AF13" s="131">
        <f t="shared" si="1"/>
        <v>11377.028838835598</v>
      </c>
      <c r="AG13" s="132">
        <f t="shared" si="2"/>
        <v>13341.960690094682</v>
      </c>
      <c r="AI13" s="112">
        <f t="shared" si="3"/>
        <v>2.2977094957798094E-2</v>
      </c>
      <c r="AJ13" s="113">
        <f t="shared" si="4"/>
        <v>3.5394429106498704E-2</v>
      </c>
      <c r="AK13" s="113">
        <f t="shared" si="5"/>
        <v>4.7644373945050278E-2</v>
      </c>
      <c r="AL13" s="114" t="s">
        <v>60</v>
      </c>
    </row>
    <row r="14" spans="1:38" ht="17.25" customHeight="1" thickBo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105">
        <f t="shared" ref="O14:Z14" si="7">SUM(O5:O10)</f>
        <v>292986.96650945605</v>
      </c>
      <c r="P14" s="105">
        <f t="shared" si="7"/>
        <v>288093.50586588285</v>
      </c>
      <c r="Q14" s="105">
        <f t="shared" si="7"/>
        <v>293834</v>
      </c>
      <c r="R14" s="105">
        <f t="shared" si="7"/>
        <v>308568</v>
      </c>
      <c r="S14" s="105">
        <f t="shared" si="7"/>
        <v>320772.09951239754</v>
      </c>
      <c r="T14" s="105">
        <f t="shared" si="7"/>
        <v>341275.50471576879</v>
      </c>
      <c r="U14" s="105">
        <f t="shared" si="7"/>
        <v>330286.16263325926</v>
      </c>
      <c r="V14" s="105">
        <f t="shared" si="7"/>
        <v>339288.70842765627</v>
      </c>
      <c r="W14" s="105">
        <f t="shared" si="7"/>
        <v>324666.58256025432</v>
      </c>
      <c r="X14" s="105">
        <f t="shared" si="7"/>
        <v>311539.61432504462</v>
      </c>
      <c r="Y14" s="105">
        <f t="shared" si="7"/>
        <v>339226.85889210604</v>
      </c>
      <c r="Z14" s="105">
        <f t="shared" si="7"/>
        <v>364420.37625656463</v>
      </c>
      <c r="AA14" s="105">
        <f t="shared" ref="AA14" si="8">SUM(AA5:AA10)</f>
        <v>374299.36165870831</v>
      </c>
      <c r="AB14" s="105">
        <f>SUM(AB5:AB10)</f>
        <v>383576.66275415843</v>
      </c>
      <c r="AC14" s="105">
        <f>SUM(AC5:AC10)</f>
        <v>395996.07974502956</v>
      </c>
      <c r="AD14" s="51" t="s">
        <v>59</v>
      </c>
      <c r="AI14" s="115">
        <f t="shared" si="3"/>
        <v>1.9835055018721404E-2</v>
      </c>
      <c r="AJ14" s="116">
        <f t="shared" si="4"/>
        <v>3.3910432049095052E-2</v>
      </c>
      <c r="AK14" s="116">
        <f t="shared" si="5"/>
        <v>4.9145015719266105E-2</v>
      </c>
      <c r="AL14" s="117" t="s">
        <v>59</v>
      </c>
    </row>
    <row r="15" spans="1:38" ht="26.25" customHeight="1">
      <c r="A15" s="44"/>
      <c r="B15" s="42">
        <v>1998</v>
      </c>
      <c r="C15" s="42"/>
      <c r="D15" s="42">
        <v>2000</v>
      </c>
      <c r="E15" s="43">
        <v>2001</v>
      </c>
      <c r="F15" s="42"/>
      <c r="G15" s="42"/>
      <c r="H15" s="43"/>
      <c r="I15" s="42">
        <v>2005</v>
      </c>
      <c r="J15" s="42"/>
      <c r="K15" s="43"/>
      <c r="L15" s="42"/>
      <c r="M15" s="41"/>
      <c r="N15" s="40">
        <v>2010</v>
      </c>
      <c r="O15" s="41"/>
      <c r="P15" s="40"/>
      <c r="Q15" s="41"/>
      <c r="R15" s="40"/>
      <c r="S15" s="39">
        <v>2015</v>
      </c>
      <c r="T15" s="37"/>
      <c r="U15" s="38"/>
      <c r="V15" s="37"/>
      <c r="W15" s="35"/>
      <c r="X15" s="36">
        <v>2020</v>
      </c>
      <c r="Y15" s="35"/>
      <c r="Z15" s="35"/>
      <c r="AA15" s="35">
        <v>2023</v>
      </c>
      <c r="AB15" s="34" t="s">
        <v>69</v>
      </c>
      <c r="AC15" s="34" t="s">
        <v>70</v>
      </c>
      <c r="AD15" s="50"/>
    </row>
    <row r="16" spans="1:38" ht="17.25" customHeight="1">
      <c r="A16" s="19" t="s">
        <v>58</v>
      </c>
      <c r="B16" s="49">
        <f t="shared" ref="B16:Z24" si="9">(B5/B$13)*100</f>
        <v>29.079897303728313</v>
      </c>
      <c r="C16" s="49">
        <f t="shared" si="9"/>
        <v>23.900294366983964</v>
      </c>
      <c r="D16" s="49">
        <f t="shared" si="9"/>
        <v>25.358894486947463</v>
      </c>
      <c r="E16" s="49">
        <f t="shared" si="9"/>
        <v>24.795509939285161</v>
      </c>
      <c r="F16" s="49">
        <f t="shared" si="9"/>
        <v>24.490545254268405</v>
      </c>
      <c r="G16" s="49">
        <f t="shared" si="9"/>
        <v>21.843686838232351</v>
      </c>
      <c r="H16" s="49">
        <f t="shared" si="9"/>
        <v>24.4090467145746</v>
      </c>
      <c r="I16" s="49">
        <f t="shared" si="9"/>
        <v>22.093549001352059</v>
      </c>
      <c r="J16" s="49">
        <f t="shared" si="9"/>
        <v>21.161105264708453</v>
      </c>
      <c r="K16" s="49">
        <f t="shared" si="9"/>
        <v>21.101619170328782</v>
      </c>
      <c r="L16" s="49">
        <f t="shared" si="9"/>
        <v>20.746338370041748</v>
      </c>
      <c r="M16" s="49">
        <f t="shared" si="9"/>
        <v>16.982197517214658</v>
      </c>
      <c r="N16" s="49">
        <f t="shared" si="9"/>
        <v>18.03787121154274</v>
      </c>
      <c r="O16" s="49">
        <f t="shared" si="9"/>
        <v>19.13211454928204</v>
      </c>
      <c r="P16" s="49">
        <f t="shared" si="9"/>
        <v>15.594341168229633</v>
      </c>
      <c r="Q16" s="49">
        <f t="shared" si="9"/>
        <v>13.978530020703934</v>
      </c>
      <c r="R16" s="49">
        <f t="shared" si="9"/>
        <v>10.843237181985261</v>
      </c>
      <c r="S16" s="49">
        <f t="shared" si="9"/>
        <v>10.394044247874765</v>
      </c>
      <c r="T16" s="49">
        <f t="shared" si="9"/>
        <v>10.610286086761676</v>
      </c>
      <c r="U16" s="48">
        <f t="shared" si="9"/>
        <v>10.03710129411246</v>
      </c>
      <c r="V16" s="49">
        <f t="shared" si="9"/>
        <v>9.7210846999596114</v>
      </c>
      <c r="W16" s="48">
        <f t="shared" si="9"/>
        <v>9.7449774623579852</v>
      </c>
      <c r="X16" s="49">
        <f t="shared" si="9"/>
        <v>9.6247718878490129</v>
      </c>
      <c r="Y16" s="49">
        <f t="shared" si="9"/>
        <v>10.231382204249545</v>
      </c>
      <c r="Z16" s="49">
        <f t="shared" si="9"/>
        <v>10.248332804515382</v>
      </c>
      <c r="AA16" s="49">
        <f t="shared" ref="AA16" si="10">(AA5/AA$13)*100</f>
        <v>9.7132261214317737</v>
      </c>
      <c r="AB16" s="49">
        <f t="shared" ref="AB16:AC24" si="11">(AB5/AB$13)*100</f>
        <v>9.6042906909689307</v>
      </c>
      <c r="AC16" s="48">
        <f t="shared" si="11"/>
        <v>9.56759278317754</v>
      </c>
      <c r="AD16" s="31" t="s">
        <v>58</v>
      </c>
    </row>
    <row r="17" spans="1:30" ht="17.25" customHeight="1">
      <c r="A17" s="19" t="s">
        <v>57</v>
      </c>
      <c r="B17" s="49">
        <f t="shared" si="9"/>
        <v>25.473972720501255</v>
      </c>
      <c r="C17" s="49">
        <f t="shared" si="9"/>
        <v>25.966978317756055</v>
      </c>
      <c r="D17" s="49">
        <f t="shared" si="9"/>
        <v>26.422938029701449</v>
      </c>
      <c r="E17" s="49">
        <f t="shared" si="9"/>
        <v>23.737216952640651</v>
      </c>
      <c r="F17" s="49">
        <f t="shared" si="9"/>
        <v>22.370111988250414</v>
      </c>
      <c r="G17" s="49">
        <f t="shared" si="9"/>
        <v>16.68155091308515</v>
      </c>
      <c r="H17" s="49">
        <f t="shared" si="9"/>
        <v>14.041404632538915</v>
      </c>
      <c r="I17" s="49">
        <f t="shared" si="9"/>
        <v>12.285651266736771</v>
      </c>
      <c r="J17" s="49">
        <f t="shared" si="9"/>
        <v>15.112688424585585</v>
      </c>
      <c r="K17" s="49">
        <f t="shared" si="9"/>
        <v>14.017610351802407</v>
      </c>
      <c r="L17" s="49">
        <f t="shared" si="9"/>
        <v>14.462846432490089</v>
      </c>
      <c r="M17" s="49">
        <f t="shared" si="9"/>
        <v>15.979068228889506</v>
      </c>
      <c r="N17" s="49">
        <f t="shared" si="9"/>
        <v>15.368569535469431</v>
      </c>
      <c r="O17" s="49">
        <f t="shared" si="9"/>
        <v>14.145028987908347</v>
      </c>
      <c r="P17" s="49">
        <f t="shared" si="9"/>
        <v>11.589323292378023</v>
      </c>
      <c r="Q17" s="49">
        <f t="shared" si="9"/>
        <v>12.177267080745343</v>
      </c>
      <c r="R17" s="49">
        <f t="shared" si="9"/>
        <v>9.5899090111404153</v>
      </c>
      <c r="S17" s="49">
        <f t="shared" si="9"/>
        <v>8.8378848389131495</v>
      </c>
      <c r="T17" s="49">
        <f t="shared" si="9"/>
        <v>8.7319873827377528</v>
      </c>
      <c r="U17" s="48">
        <f t="shared" si="9"/>
        <v>7.5369648500980793</v>
      </c>
      <c r="V17" s="49">
        <f t="shared" si="9"/>
        <v>7.9639608549912584</v>
      </c>
      <c r="W17" s="48">
        <f t="shared" si="9"/>
        <v>7.1445223193677814</v>
      </c>
      <c r="X17" s="49">
        <f t="shared" si="9"/>
        <v>6.6157574681107585</v>
      </c>
      <c r="Y17" s="49">
        <f t="shared" si="9"/>
        <v>7.0871491152492387</v>
      </c>
      <c r="Z17" s="49">
        <f t="shared" si="9"/>
        <v>6.6095829272552171</v>
      </c>
      <c r="AA17" s="49">
        <f t="shared" ref="AA17" si="12">(AA6/AA$13)*100</f>
        <v>6.6623420167905181</v>
      </c>
      <c r="AB17" s="49">
        <f t="shared" si="11"/>
        <v>6.5634390817312589</v>
      </c>
      <c r="AC17" s="48">
        <f t="shared" si="11"/>
        <v>6.2763145220775227</v>
      </c>
      <c r="AD17" s="31" t="s">
        <v>57</v>
      </c>
    </row>
    <row r="18" spans="1:30" ht="17.25" customHeight="1">
      <c r="A18" s="19" t="s">
        <v>56</v>
      </c>
      <c r="B18" s="49">
        <f t="shared" si="9"/>
        <v>20.343822451333558</v>
      </c>
      <c r="C18" s="49">
        <f t="shared" si="9"/>
        <v>24.430123575510002</v>
      </c>
      <c r="D18" s="49">
        <f t="shared" si="9"/>
        <v>22.72084465114861</v>
      </c>
      <c r="E18" s="49">
        <f t="shared" si="9"/>
        <v>27.300612053622032</v>
      </c>
      <c r="F18" s="49">
        <f t="shared" si="9"/>
        <v>26.04185790343308</v>
      </c>
      <c r="G18" s="49">
        <f t="shared" si="9"/>
        <v>29.374490450882508</v>
      </c>
      <c r="H18" s="49">
        <f t="shared" si="9"/>
        <v>28.692341203587574</v>
      </c>
      <c r="I18" s="49">
        <f t="shared" si="9"/>
        <v>33.438135778928476</v>
      </c>
      <c r="J18" s="49">
        <f t="shared" si="9"/>
        <v>30.130072741410107</v>
      </c>
      <c r="K18" s="49">
        <f t="shared" si="9"/>
        <v>31.782765777374024</v>
      </c>
      <c r="L18" s="49">
        <f t="shared" si="9"/>
        <v>28.483324099195258</v>
      </c>
      <c r="M18" s="49">
        <f t="shared" si="9"/>
        <v>32.766953632986692</v>
      </c>
      <c r="N18" s="49">
        <f t="shared" si="9"/>
        <v>30.316372321704716</v>
      </c>
      <c r="O18" s="49">
        <f t="shared" si="9"/>
        <v>31.396453148304747</v>
      </c>
      <c r="P18" s="49">
        <f t="shared" si="9"/>
        <v>30.873696928782103</v>
      </c>
      <c r="Q18" s="49">
        <f t="shared" si="9"/>
        <v>30.191511387163562</v>
      </c>
      <c r="R18" s="49">
        <f t="shared" si="9"/>
        <v>32.233287491106019</v>
      </c>
      <c r="S18" s="49">
        <f t="shared" si="9"/>
        <v>31.599393757466672</v>
      </c>
      <c r="T18" s="49">
        <f t="shared" si="9"/>
        <v>33.626626793564803</v>
      </c>
      <c r="U18" s="48">
        <f t="shared" si="9"/>
        <v>35.493775385157086</v>
      </c>
      <c r="V18" s="49">
        <f t="shared" si="9"/>
        <v>35.600632004937701</v>
      </c>
      <c r="W18" s="48">
        <f t="shared" si="9"/>
        <v>37.473337234331652</v>
      </c>
      <c r="X18" s="49">
        <f t="shared" si="9"/>
        <v>38.701714204045082</v>
      </c>
      <c r="Y18" s="49">
        <f t="shared" si="9"/>
        <v>39.979699688223867</v>
      </c>
      <c r="Z18" s="49">
        <f t="shared" si="9"/>
        <v>39.224310769751689</v>
      </c>
      <c r="AA18" s="49">
        <f t="shared" ref="AA18" si="13">(AA7/AA$13)*100</f>
        <v>40.43931357926499</v>
      </c>
      <c r="AB18" s="49">
        <f t="shared" si="11"/>
        <v>41.364271120271255</v>
      </c>
      <c r="AC18" s="48">
        <f t="shared" si="11"/>
        <v>42.45489190610953</v>
      </c>
      <c r="AD18" s="31" t="s">
        <v>56</v>
      </c>
    </row>
    <row r="19" spans="1:30" ht="17.25" customHeight="1">
      <c r="A19" s="19" t="s">
        <v>55</v>
      </c>
      <c r="B19" s="49">
        <f t="shared" si="9"/>
        <v>7.9819452026098565</v>
      </c>
      <c r="C19" s="49">
        <f t="shared" si="9"/>
        <v>8.9893308192675061</v>
      </c>
      <c r="D19" s="49">
        <f t="shared" si="9"/>
        <v>8.5363523857600097</v>
      </c>
      <c r="E19" s="49">
        <f t="shared" si="9"/>
        <v>6.434477438508476</v>
      </c>
      <c r="F19" s="49">
        <f t="shared" si="9"/>
        <v>9.2252616118964568</v>
      </c>
      <c r="G19" s="49">
        <f t="shared" si="9"/>
        <v>7.8376240537008428</v>
      </c>
      <c r="H19" s="49">
        <f t="shared" si="9"/>
        <v>10.400886829747154</v>
      </c>
      <c r="I19" s="49">
        <f t="shared" si="9"/>
        <v>10.425119797355247</v>
      </c>
      <c r="J19" s="49">
        <f t="shared" si="9"/>
        <v>11.607981132212727</v>
      </c>
      <c r="K19" s="49">
        <f t="shared" si="9"/>
        <v>10.579585590375885</v>
      </c>
      <c r="L19" s="49">
        <f t="shared" si="9"/>
        <v>9.668478531969745</v>
      </c>
      <c r="M19" s="49">
        <f t="shared" si="9"/>
        <v>9.9240530079627263</v>
      </c>
      <c r="N19" s="49">
        <f t="shared" si="9"/>
        <v>11.118922793245108</v>
      </c>
      <c r="O19" s="49">
        <f t="shared" si="9"/>
        <v>11.53614282945073</v>
      </c>
      <c r="P19" s="49">
        <f t="shared" si="9"/>
        <v>14.057603363730092</v>
      </c>
      <c r="Q19" s="49">
        <f t="shared" si="9"/>
        <v>14.516045548654244</v>
      </c>
      <c r="R19" s="49">
        <f t="shared" si="9"/>
        <v>18.489921833555002</v>
      </c>
      <c r="S19" s="49">
        <f t="shared" si="9"/>
        <v>19.161969505053943</v>
      </c>
      <c r="T19" s="49">
        <f t="shared" si="9"/>
        <v>17.417041238221863</v>
      </c>
      <c r="U19" s="48">
        <f t="shared" si="9"/>
        <v>16.746367968313631</v>
      </c>
      <c r="V19" s="49">
        <f t="shared" si="9"/>
        <v>17.289616011929891</v>
      </c>
      <c r="W19" s="48">
        <f t="shared" si="9"/>
        <v>15.979252957810687</v>
      </c>
      <c r="X19" s="49">
        <f t="shared" si="9"/>
        <v>14.830581212347388</v>
      </c>
      <c r="Y19" s="49">
        <f t="shared" si="9"/>
        <v>13.300587997763703</v>
      </c>
      <c r="Z19" s="49">
        <f t="shared" si="9"/>
        <v>13.804517634191093</v>
      </c>
      <c r="AA19" s="49">
        <f t="shared" ref="AA19" si="14">(AA8/AA$13)*100</f>
        <v>13.853035734034124</v>
      </c>
      <c r="AB19" s="49">
        <f t="shared" si="11"/>
        <v>14.063304319358744</v>
      </c>
      <c r="AC19" s="48">
        <f t="shared" si="11"/>
        <v>14.173903675939984</v>
      </c>
      <c r="AD19" s="31" t="s">
        <v>55</v>
      </c>
    </row>
    <row r="20" spans="1:30" ht="17.25" customHeight="1">
      <c r="A20" s="19" t="s">
        <v>54</v>
      </c>
      <c r="B20" s="49">
        <f t="shared" si="9"/>
        <v>5.3626565978653042</v>
      </c>
      <c r="C20" s="49">
        <f t="shared" si="9"/>
        <v>4.4239249248828214</v>
      </c>
      <c r="D20" s="49">
        <f t="shared" si="9"/>
        <v>4.1437381394865538</v>
      </c>
      <c r="E20" s="49">
        <f t="shared" si="9"/>
        <v>3.3839571667572517</v>
      </c>
      <c r="F20" s="49">
        <f t="shared" si="9"/>
        <v>3.3780062419680559</v>
      </c>
      <c r="G20" s="49">
        <f t="shared" si="9"/>
        <v>3.7074964499449186</v>
      </c>
      <c r="H20" s="49">
        <f t="shared" si="9"/>
        <v>3.844026866500736</v>
      </c>
      <c r="I20" s="49">
        <f t="shared" si="9"/>
        <v>5.1116055675388195</v>
      </c>
      <c r="J20" s="49">
        <f t="shared" si="9"/>
        <v>3.9622646812603866</v>
      </c>
      <c r="K20" s="49">
        <f t="shared" si="9"/>
        <v>4.8692409373506482</v>
      </c>
      <c r="L20" s="49">
        <f t="shared" si="9"/>
        <v>6.3860179769194474</v>
      </c>
      <c r="M20" s="49">
        <f t="shared" si="9"/>
        <v>4.6328556393475768</v>
      </c>
      <c r="N20" s="49">
        <f t="shared" si="9"/>
        <v>4.2890746807512787</v>
      </c>
      <c r="O20" s="49">
        <f t="shared" si="9"/>
        <v>3.4395141931920827</v>
      </c>
      <c r="P20" s="49">
        <f t="shared" si="9"/>
        <v>2.8459953296492433</v>
      </c>
      <c r="Q20" s="49">
        <f t="shared" si="9"/>
        <v>2.6247412008281574</v>
      </c>
      <c r="R20" s="49">
        <f t="shared" si="9"/>
        <v>3.8406902984605558</v>
      </c>
      <c r="S20" s="49">
        <f t="shared" si="9"/>
        <v>4.5500488876377014</v>
      </c>
      <c r="T20" s="49">
        <f t="shared" si="9"/>
        <v>5.6177327746116346</v>
      </c>
      <c r="U20" s="48">
        <f t="shared" si="9"/>
        <v>5.0474552196042435</v>
      </c>
      <c r="V20" s="49">
        <f t="shared" si="9"/>
        <v>5.1065863645986802</v>
      </c>
      <c r="W20" s="48">
        <f t="shared" si="9"/>
        <v>5.060589966599192</v>
      </c>
      <c r="X20" s="49">
        <f t="shared" si="9"/>
        <v>5.2268342346564873</v>
      </c>
      <c r="Y20" s="49">
        <f t="shared" si="9"/>
        <v>4.7481460403388676</v>
      </c>
      <c r="Z20" s="49">
        <f t="shared" si="9"/>
        <v>4.9663492145727606</v>
      </c>
      <c r="AA20" s="49">
        <f t="shared" ref="AA20" si="15">(AA9/AA$13)*100</f>
        <v>4.3099458743467425</v>
      </c>
      <c r="AB20" s="49">
        <f t="shared" si="11"/>
        <v>3.7173103559784164</v>
      </c>
      <c r="AC20" s="48">
        <f t="shared" si="11"/>
        <v>3.5402132969002387</v>
      </c>
      <c r="AD20" s="31" t="s">
        <v>54</v>
      </c>
    </row>
    <row r="21" spans="1:30" ht="17.25" customHeight="1">
      <c r="A21" s="19" t="s">
        <v>53</v>
      </c>
      <c r="B21" s="49">
        <f t="shared" si="9"/>
        <v>2.3765741119718111</v>
      </c>
      <c r="C21" s="49">
        <f t="shared" si="9"/>
        <v>3.0643391269554807</v>
      </c>
      <c r="D21" s="49">
        <f t="shared" si="9"/>
        <v>3.5569072634637759</v>
      </c>
      <c r="E21" s="49">
        <f t="shared" si="9"/>
        <v>3.2096433251283125</v>
      </c>
      <c r="F21" s="49">
        <f t="shared" si="9"/>
        <v>3.9287681292454564</v>
      </c>
      <c r="G21" s="49">
        <f t="shared" si="9"/>
        <v>3.9951921226335703</v>
      </c>
      <c r="H21" s="49">
        <f t="shared" si="9"/>
        <v>3.6432990973805963</v>
      </c>
      <c r="I21" s="49">
        <f t="shared" si="9"/>
        <v>3.1879240792813954</v>
      </c>
      <c r="J21" s="49">
        <f t="shared" si="9"/>
        <v>2.7588330702367077</v>
      </c>
      <c r="K21" s="49">
        <f t="shared" si="9"/>
        <v>2.9112404453556269</v>
      </c>
      <c r="L21" s="49">
        <f t="shared" si="9"/>
        <v>2.6391179171650943</v>
      </c>
      <c r="M21" s="49">
        <f t="shared" si="9"/>
        <v>2.8655286968051707</v>
      </c>
      <c r="N21" s="49">
        <f t="shared" si="9"/>
        <v>2.4557190318448954</v>
      </c>
      <c r="O21" s="49">
        <f t="shared" si="9"/>
        <v>1.9817106238771511</v>
      </c>
      <c r="P21" s="49">
        <f t="shared" si="9"/>
        <v>2.3539488337622148</v>
      </c>
      <c r="Q21" s="49">
        <f t="shared" si="9"/>
        <v>2.5559006211180124</v>
      </c>
      <c r="R21" s="49">
        <f t="shared" si="9"/>
        <v>2.583087989420251</v>
      </c>
      <c r="S21" s="49">
        <f t="shared" si="9"/>
        <v>2.8115664664147682</v>
      </c>
      <c r="T21" s="49">
        <f t="shared" si="9"/>
        <v>3.0306420286916489</v>
      </c>
      <c r="U21" s="48">
        <f t="shared" si="9"/>
        <v>2.9069464797417344</v>
      </c>
      <c r="V21" s="49">
        <f t="shared" si="9"/>
        <v>2.8242907635079302</v>
      </c>
      <c r="W21" s="48">
        <f t="shared" si="9"/>
        <v>2.5595918785469367</v>
      </c>
      <c r="X21" s="49">
        <f t="shared" si="9"/>
        <v>2.2616803379609212</v>
      </c>
      <c r="Y21" s="49">
        <f t="shared" si="9"/>
        <v>2.5838425233570597</v>
      </c>
      <c r="Z21" s="49">
        <f t="shared" si="9"/>
        <v>2.5332915895750965</v>
      </c>
      <c r="AA21" s="49">
        <f t="shared" ref="AA21" si="16">(AA10/AA$13)*100</f>
        <v>2.330045469682744</v>
      </c>
      <c r="AB21" s="49">
        <f t="shared" si="11"/>
        <v>2.0925515969533812</v>
      </c>
      <c r="AC21" s="48">
        <f t="shared" si="11"/>
        <v>1.803354876808777</v>
      </c>
      <c r="AD21" s="31" t="s">
        <v>53</v>
      </c>
    </row>
    <row r="22" spans="1:30" ht="17.25" customHeight="1">
      <c r="A22" s="19" t="s">
        <v>48</v>
      </c>
      <c r="B22" s="49">
        <f t="shared" si="9"/>
        <v>9.3811316119898951</v>
      </c>
      <c r="C22" s="49">
        <f t="shared" si="9"/>
        <v>9.2250088686441529</v>
      </c>
      <c r="D22" s="49">
        <f t="shared" si="9"/>
        <v>9.2603250434921414</v>
      </c>
      <c r="E22" s="49">
        <f t="shared" si="9"/>
        <v>10.00353321933053</v>
      </c>
      <c r="F22" s="49">
        <f t="shared" si="9"/>
        <v>8.7066275013769054</v>
      </c>
      <c r="G22" s="49">
        <f t="shared" si="9"/>
        <v>13.753180744906565</v>
      </c>
      <c r="H22" s="49">
        <f t="shared" si="9"/>
        <v>11.700815418395159</v>
      </c>
      <c r="I22" s="49">
        <f t="shared" si="9"/>
        <v>10.540536505869323</v>
      </c>
      <c r="J22" s="49">
        <f t="shared" si="9"/>
        <v>12.04709693418407</v>
      </c>
      <c r="K22" s="49">
        <f t="shared" si="9"/>
        <v>10.456212913089551</v>
      </c>
      <c r="L22" s="49">
        <f t="shared" si="9"/>
        <v>12.297322882569198</v>
      </c>
      <c r="M22" s="49">
        <f t="shared" si="9"/>
        <v>13.084065723894856</v>
      </c>
      <c r="N22" s="49">
        <f t="shared" si="9"/>
        <v>13.973614494027117</v>
      </c>
      <c r="O22" s="49">
        <f t="shared" si="9"/>
        <v>14.190782079149969</v>
      </c>
      <c r="P22" s="49">
        <f t="shared" si="9"/>
        <v>16.827003404696448</v>
      </c>
      <c r="Q22" s="49">
        <f t="shared" si="9"/>
        <v>17.774068322981364</v>
      </c>
      <c r="R22" s="49">
        <f t="shared" si="9"/>
        <v>16.594215833922075</v>
      </c>
      <c r="S22" s="49">
        <f t="shared" si="9"/>
        <v>16.591987429519662</v>
      </c>
      <c r="T22" s="49">
        <f t="shared" si="9"/>
        <v>14.865775281888194</v>
      </c>
      <c r="U22" s="48">
        <f t="shared" si="9"/>
        <v>15.621134489019372</v>
      </c>
      <c r="V22" s="49">
        <f t="shared" si="9"/>
        <v>14.826310095704775</v>
      </c>
      <c r="W22" s="48">
        <f t="shared" si="9"/>
        <v>14.991213069897219</v>
      </c>
      <c r="X22" s="49">
        <f t="shared" si="9"/>
        <v>15.14056388698091</v>
      </c>
      <c r="Y22" s="49">
        <f t="shared" si="9"/>
        <v>15.318659883166793</v>
      </c>
      <c r="Z22" s="49">
        <f t="shared" si="9"/>
        <v>15.209836390906423</v>
      </c>
      <c r="AA22" s="49">
        <f t="shared" ref="AA22" si="17">(AA11/AA$13)*100</f>
        <v>15.289934349321729</v>
      </c>
      <c r="AB22" s="49">
        <f t="shared" si="11"/>
        <v>15.141616159887253</v>
      </c>
      <c r="AC22" s="48">
        <f t="shared" si="11"/>
        <v>15.20171725047228</v>
      </c>
      <c r="AD22" s="31" t="s">
        <v>48</v>
      </c>
    </row>
    <row r="23" spans="1:30" ht="17.25" customHeight="1">
      <c r="A23" s="19" t="s">
        <v>52</v>
      </c>
      <c r="B23" s="49">
        <f t="shared" si="9"/>
        <v>0</v>
      </c>
      <c r="C23" s="49">
        <f t="shared" si="9"/>
        <v>0</v>
      </c>
      <c r="D23" s="49">
        <f t="shared" si="9"/>
        <v>0</v>
      </c>
      <c r="E23" s="49">
        <f t="shared" si="9"/>
        <v>1.1350499047275939</v>
      </c>
      <c r="F23" s="49">
        <f t="shared" si="9"/>
        <v>1.8588213695612266</v>
      </c>
      <c r="G23" s="49">
        <f t="shared" si="9"/>
        <v>2.8067784266141018</v>
      </c>
      <c r="H23" s="49">
        <f t="shared" si="9"/>
        <v>3.2681792372752927</v>
      </c>
      <c r="I23" s="49">
        <f t="shared" si="9"/>
        <v>2.9174780029379117</v>
      </c>
      <c r="J23" s="49">
        <f t="shared" si="9"/>
        <v>3.2199577514019571</v>
      </c>
      <c r="K23" s="49">
        <f t="shared" si="9"/>
        <v>4.2817248143230886</v>
      </c>
      <c r="L23" s="49">
        <f t="shared" si="9"/>
        <v>5.3165537896494328</v>
      </c>
      <c r="M23" s="49">
        <f t="shared" si="9"/>
        <v>3.7652775528988096</v>
      </c>
      <c r="N23" s="49">
        <f t="shared" si="9"/>
        <v>4.439855931414729</v>
      </c>
      <c r="O23" s="49">
        <f t="shared" si="9"/>
        <v>4.1782535888349397</v>
      </c>
      <c r="P23" s="49">
        <f t="shared" si="9"/>
        <v>5.858087678772252</v>
      </c>
      <c r="Q23" s="49">
        <f t="shared" si="9"/>
        <v>6.1819358178053836</v>
      </c>
      <c r="R23" s="49">
        <f t="shared" si="9"/>
        <v>5.8256503604104175</v>
      </c>
      <c r="S23" s="49">
        <f t="shared" si="9"/>
        <v>6.0531048671193597</v>
      </c>
      <c r="T23" s="49">
        <f t="shared" si="9"/>
        <v>6.099908413522436</v>
      </c>
      <c r="U23" s="48">
        <f t="shared" si="9"/>
        <v>6.6102543139534076</v>
      </c>
      <c r="V23" s="49">
        <f t="shared" si="9"/>
        <v>6.6675192043701719</v>
      </c>
      <c r="W23" s="48">
        <f t="shared" si="9"/>
        <v>7.0465151110885555</v>
      </c>
      <c r="X23" s="49">
        <f t="shared" si="9"/>
        <v>7.598096768049432</v>
      </c>
      <c r="Y23" s="49">
        <f t="shared" si="9"/>
        <v>6.7505325476509226</v>
      </c>
      <c r="Z23" s="49">
        <f t="shared" si="9"/>
        <v>7.4037786692323415</v>
      </c>
      <c r="AA23" s="49">
        <f t="shared" ref="AA23" si="18">(AA12/AA$13)*100</f>
        <v>7.402156855127366</v>
      </c>
      <c r="AB23" s="49">
        <f t="shared" si="11"/>
        <v>7.4532166748507667</v>
      </c>
      <c r="AC23" s="48">
        <f t="shared" si="11"/>
        <v>6.9820116885141212</v>
      </c>
      <c r="AD23" s="31" t="s">
        <v>52</v>
      </c>
    </row>
    <row r="24" spans="1:30" ht="17.25" customHeight="1" thickBot="1">
      <c r="A24" s="21" t="s">
        <v>51</v>
      </c>
      <c r="B24" s="47">
        <f t="shared" si="9"/>
        <v>100</v>
      </c>
      <c r="C24" s="47">
        <f t="shared" si="9"/>
        <v>100</v>
      </c>
      <c r="D24" s="47">
        <f t="shared" si="9"/>
        <v>100</v>
      </c>
      <c r="E24" s="47">
        <f t="shared" si="9"/>
        <v>100</v>
      </c>
      <c r="F24" s="47">
        <f t="shared" si="9"/>
        <v>100</v>
      </c>
      <c r="G24" s="47">
        <f t="shared" si="9"/>
        <v>100</v>
      </c>
      <c r="H24" s="47">
        <f t="shared" si="9"/>
        <v>100</v>
      </c>
      <c r="I24" s="47">
        <f t="shared" si="9"/>
        <v>100</v>
      </c>
      <c r="J24" s="47">
        <f t="shared" si="9"/>
        <v>100</v>
      </c>
      <c r="K24" s="47">
        <f t="shared" si="9"/>
        <v>100</v>
      </c>
      <c r="L24" s="47">
        <f t="shared" si="9"/>
        <v>100</v>
      </c>
      <c r="M24" s="47">
        <f t="shared" si="9"/>
        <v>100</v>
      </c>
      <c r="N24" s="47">
        <f t="shared" si="9"/>
        <v>100</v>
      </c>
      <c r="O24" s="47">
        <f t="shared" si="9"/>
        <v>100</v>
      </c>
      <c r="P24" s="47">
        <f t="shared" si="9"/>
        <v>100</v>
      </c>
      <c r="Q24" s="47">
        <f t="shared" si="9"/>
        <v>100</v>
      </c>
      <c r="R24" s="47">
        <f t="shared" si="9"/>
        <v>100</v>
      </c>
      <c r="S24" s="47">
        <f t="shared" si="9"/>
        <v>100</v>
      </c>
      <c r="T24" s="47">
        <f t="shared" si="9"/>
        <v>100</v>
      </c>
      <c r="U24" s="46">
        <f t="shared" si="9"/>
        <v>100</v>
      </c>
      <c r="V24" s="47">
        <f t="shared" si="9"/>
        <v>100</v>
      </c>
      <c r="W24" s="46">
        <f t="shared" si="9"/>
        <v>100</v>
      </c>
      <c r="X24" s="47">
        <f t="shared" si="9"/>
        <v>100</v>
      </c>
      <c r="Y24" s="47">
        <f t="shared" si="9"/>
        <v>100</v>
      </c>
      <c r="Z24" s="47">
        <f t="shared" si="9"/>
        <v>100</v>
      </c>
      <c r="AA24" s="47">
        <f t="shared" ref="AA24" si="19">(AA13/AA$13)*100</f>
        <v>100</v>
      </c>
      <c r="AB24" s="47">
        <f t="shared" si="11"/>
        <v>100</v>
      </c>
      <c r="AC24" s="46">
        <f t="shared" si="11"/>
        <v>100</v>
      </c>
      <c r="AD24" s="45" t="s">
        <v>51</v>
      </c>
    </row>
    <row r="84" spans="1:30" ht="14.25" thickBot="1"/>
    <row r="85" spans="1:30" ht="27">
      <c r="A85" s="44"/>
      <c r="B85" s="42">
        <v>1998</v>
      </c>
      <c r="C85" s="42"/>
      <c r="D85" s="42">
        <v>2000</v>
      </c>
      <c r="E85" s="43">
        <v>2001</v>
      </c>
      <c r="F85" s="42"/>
      <c r="G85" s="42"/>
      <c r="H85" s="43"/>
      <c r="I85" s="42">
        <v>2005</v>
      </c>
      <c r="J85" s="42"/>
      <c r="K85" s="43"/>
      <c r="L85" s="42"/>
      <c r="M85" s="41"/>
      <c r="N85" s="40">
        <v>2010</v>
      </c>
      <c r="O85" s="41"/>
      <c r="P85" s="40"/>
      <c r="Q85" s="41"/>
      <c r="R85" s="40"/>
      <c r="S85" s="39">
        <v>2015</v>
      </c>
      <c r="T85" s="37"/>
      <c r="U85" s="38"/>
      <c r="V85" s="37"/>
      <c r="W85" s="35"/>
      <c r="X85" s="36">
        <v>2020</v>
      </c>
      <c r="Y85" s="35"/>
      <c r="Z85" s="35"/>
      <c r="AA85" s="35">
        <v>2023</v>
      </c>
      <c r="AB85" s="34" t="s">
        <v>127</v>
      </c>
      <c r="AC85" s="34" t="s">
        <v>129</v>
      </c>
      <c r="AD85" s="204" t="s">
        <v>133</v>
      </c>
    </row>
    <row r="86" spans="1:30">
      <c r="A86" s="19" t="s">
        <v>49</v>
      </c>
      <c r="B86" s="29">
        <v>34497.254698124452</v>
      </c>
      <c r="C86" s="29">
        <v>41308.584414692006</v>
      </c>
      <c r="D86" s="29">
        <v>48160.704747417731</v>
      </c>
      <c r="E86" s="29">
        <v>55605.203676894242</v>
      </c>
      <c r="F86" s="29">
        <v>56740</v>
      </c>
      <c r="G86" s="29">
        <v>64807.693883700558</v>
      </c>
      <c r="H86" s="29">
        <v>64741.654721755833</v>
      </c>
      <c r="I86" s="29">
        <v>68465.466838633554</v>
      </c>
      <c r="J86" s="29">
        <v>73292.746263746929</v>
      </c>
      <c r="K86" s="29">
        <v>87137.812777044572</v>
      </c>
      <c r="L86" s="29">
        <v>74919.223701722542</v>
      </c>
      <c r="M86" s="29">
        <v>96858.921150992974</v>
      </c>
      <c r="N86" s="29">
        <v>104743.4526297859</v>
      </c>
      <c r="O86" s="29">
        <v>112687.03784588739</v>
      </c>
      <c r="P86" s="29">
        <v>115042.64458043966</v>
      </c>
      <c r="Q86" s="29">
        <v>116660</v>
      </c>
      <c r="R86" s="29">
        <v>128205</v>
      </c>
      <c r="S86" s="29">
        <v>131035.04586640629</v>
      </c>
      <c r="T86" s="32">
        <v>145202.04092910254</v>
      </c>
      <c r="U86" s="32">
        <v>150743.37433684935</v>
      </c>
      <c r="V86" s="32">
        <v>153859.1469240408</v>
      </c>
      <c r="W86" s="32">
        <v>156054.20484977632</v>
      </c>
      <c r="X86" s="32">
        <v>156056.27884615905</v>
      </c>
      <c r="Y86" s="32">
        <v>174028.58211941665</v>
      </c>
      <c r="Z86" s="32">
        <v>184711.27834987559</v>
      </c>
      <c r="AA86" s="32">
        <v>195793.80032986129</v>
      </c>
      <c r="AB86" s="32">
        <v>204978.16430906695</v>
      </c>
      <c r="AC86" s="32">
        <v>216046.98518175658</v>
      </c>
      <c r="AD86" s="31" t="s">
        <v>49</v>
      </c>
    </row>
    <row r="87" spans="1:30">
      <c r="A87" s="19" t="s">
        <v>48</v>
      </c>
      <c r="B87" s="33">
        <v>15907.69322479161</v>
      </c>
      <c r="C87" s="33">
        <v>15598.449856335374</v>
      </c>
      <c r="D87" s="33">
        <v>19628.838061801431</v>
      </c>
      <c r="E87" s="33">
        <v>20374.946212081461</v>
      </c>
      <c r="F87" s="33">
        <v>18970</v>
      </c>
      <c r="G87" s="33">
        <v>30343.060048428229</v>
      </c>
      <c r="H87" s="33">
        <v>26401.824319795069</v>
      </c>
      <c r="I87" s="33">
        <v>21582.027101485986</v>
      </c>
      <c r="J87" s="33">
        <v>29305.100800450084</v>
      </c>
      <c r="K87" s="33">
        <v>28667.471218830891</v>
      </c>
      <c r="L87" s="33">
        <v>32345.448191475061</v>
      </c>
      <c r="M87" s="29">
        <v>38676.420898930766</v>
      </c>
      <c r="N87" s="29">
        <v>48279.016113485864</v>
      </c>
      <c r="O87" s="29">
        <v>50933.052522280137</v>
      </c>
      <c r="P87" s="29">
        <v>62701.36603678533</v>
      </c>
      <c r="Q87" s="29">
        <v>68679</v>
      </c>
      <c r="R87" s="29">
        <v>66002</v>
      </c>
      <c r="S87" s="29">
        <v>68802.960288699091</v>
      </c>
      <c r="T87" s="32">
        <v>64191.419620378183</v>
      </c>
      <c r="U87" s="32">
        <v>66343.534839329775</v>
      </c>
      <c r="V87" s="32">
        <v>64076.486705068601</v>
      </c>
      <c r="W87" s="32">
        <v>62429.503428722564</v>
      </c>
      <c r="X87" s="32">
        <v>61051.044079794847</v>
      </c>
      <c r="Y87" s="32">
        <v>66680.957591643673</v>
      </c>
      <c r="Z87" s="32">
        <v>71624.670214047685</v>
      </c>
      <c r="AA87" s="32">
        <v>74028.812264082895</v>
      </c>
      <c r="AB87" s="32">
        <v>75033.370613538311</v>
      </c>
      <c r="AC87" s="32">
        <v>77359.405102557997</v>
      </c>
      <c r="AD87" s="31" t="s">
        <v>48</v>
      </c>
    </row>
    <row r="88" spans="1:30">
      <c r="A88" s="19" t="s">
        <v>47</v>
      </c>
      <c r="B88" s="29">
        <v>13535.076670060842</v>
      </c>
      <c r="C88" s="29">
        <v>15199.944848070716</v>
      </c>
      <c r="D88" s="29">
        <v>18094.254557113021</v>
      </c>
      <c r="E88" s="29">
        <v>13105.582681439399</v>
      </c>
      <c r="F88" s="29">
        <v>20100</v>
      </c>
      <c r="G88" s="29">
        <v>17291.817922666716</v>
      </c>
      <c r="H88" s="29">
        <v>23468.653852734486</v>
      </c>
      <c r="I88" s="29">
        <v>21345.708340128058</v>
      </c>
      <c r="J88" s="29">
        <v>28236.932020025786</v>
      </c>
      <c r="K88" s="29">
        <v>29005.718221325318</v>
      </c>
      <c r="L88" s="29">
        <v>25430.841690714347</v>
      </c>
      <c r="M88" s="29">
        <v>29335.441999370287</v>
      </c>
      <c r="N88" s="29">
        <v>38416.01991590223</v>
      </c>
      <c r="O88" s="29">
        <v>41405.115331891211</v>
      </c>
      <c r="P88" s="29">
        <v>52381.931168040064</v>
      </c>
      <c r="Q88" s="29">
        <v>56090</v>
      </c>
      <c r="R88" s="29">
        <v>73542</v>
      </c>
      <c r="S88" s="29">
        <v>79460.054590196683</v>
      </c>
      <c r="T88" s="32">
        <v>75207.957975140584</v>
      </c>
      <c r="U88" s="32">
        <v>71122.442964627233</v>
      </c>
      <c r="V88" s="32">
        <v>74722.425429717434</v>
      </c>
      <c r="W88" s="32">
        <v>66544.103046686054</v>
      </c>
      <c r="X88" s="32">
        <v>59801.106093713839</v>
      </c>
      <c r="Y88" s="32">
        <v>57896.444662067937</v>
      </c>
      <c r="Z88" s="32">
        <v>65006.880915832066</v>
      </c>
      <c r="AA88" s="32">
        <v>67071.823737944098</v>
      </c>
      <c r="AB88" s="32">
        <v>69689.860970116948</v>
      </c>
      <c r="AC88" s="32">
        <v>72129.006104071043</v>
      </c>
      <c r="AD88" s="31" t="s">
        <v>47</v>
      </c>
    </row>
    <row r="89" spans="1:30">
      <c r="A89" s="19" t="s">
        <v>46</v>
      </c>
      <c r="B89" s="29">
        <v>49311.117725383956</v>
      </c>
      <c r="C89" s="29">
        <v>40412.702962511903</v>
      </c>
      <c r="D89" s="29">
        <v>53752.501232169438</v>
      </c>
      <c r="E89" s="29">
        <v>50502.874358213667</v>
      </c>
      <c r="F89" s="29">
        <v>53360</v>
      </c>
      <c r="G89" s="29">
        <v>48192.800902221286</v>
      </c>
      <c r="H89" s="29">
        <v>55076.790815683089</v>
      </c>
      <c r="I89" s="29">
        <v>45237.125553303427</v>
      </c>
      <c r="J89" s="29">
        <v>51475.332706220688</v>
      </c>
      <c r="K89" s="29">
        <v>57853.647899504052</v>
      </c>
      <c r="L89" s="29">
        <v>54568.756087731395</v>
      </c>
      <c r="M89" s="29">
        <v>50199.275425914951</v>
      </c>
      <c r="N89" s="29">
        <v>62321.074854848135</v>
      </c>
      <c r="O89" s="29">
        <v>68668.308044318313</v>
      </c>
      <c r="P89" s="29">
        <v>58108.177087476826</v>
      </c>
      <c r="Q89" s="29">
        <v>54013.04</v>
      </c>
      <c r="R89" s="29">
        <v>43128</v>
      </c>
      <c r="S89" s="29">
        <v>43101.58844221184</v>
      </c>
      <c r="T89" s="32">
        <v>45815.930455869893</v>
      </c>
      <c r="U89" s="32">
        <v>42627.939722298244</v>
      </c>
      <c r="V89" s="32">
        <v>42012.675474544521</v>
      </c>
      <c r="W89" s="32">
        <v>40582.046366930401</v>
      </c>
      <c r="X89" s="32">
        <v>38809.80769073659</v>
      </c>
      <c r="Y89" s="32">
        <v>44536.426036532903</v>
      </c>
      <c r="Z89" s="32">
        <v>48260.443998337854</v>
      </c>
      <c r="AA89" s="32">
        <v>47028.232861834149</v>
      </c>
      <c r="AB89" s="32">
        <v>47593.486407661898</v>
      </c>
      <c r="AC89" s="32">
        <v>48688.136595038115</v>
      </c>
      <c r="AD89" s="31" t="s">
        <v>46</v>
      </c>
    </row>
    <row r="90" spans="1:30">
      <c r="A90" s="19" t="s">
        <v>44</v>
      </c>
      <c r="B90" s="33">
        <v>0</v>
      </c>
      <c r="C90" s="33">
        <v>0</v>
      </c>
      <c r="D90" s="33">
        <v>0</v>
      </c>
      <c r="E90" s="33">
        <v>2311.8412514654119</v>
      </c>
      <c r="F90" s="33">
        <v>4050</v>
      </c>
      <c r="G90" s="33">
        <v>6192.4763384590551</v>
      </c>
      <c r="H90" s="33">
        <v>7374.3487938876297</v>
      </c>
      <c r="I90" s="33">
        <v>5973.6133253116823</v>
      </c>
      <c r="J90" s="33">
        <v>7832.6908958681724</v>
      </c>
      <c r="K90" s="33">
        <v>11739.07072300546</v>
      </c>
      <c r="L90" s="33">
        <v>13984.044885415609</v>
      </c>
      <c r="M90" s="29">
        <v>11130.138178017354</v>
      </c>
      <c r="N90" s="29">
        <v>15339.758810861003</v>
      </c>
      <c r="O90" s="29">
        <v>14996.439823018049</v>
      </c>
      <c r="P90" s="29">
        <v>21828.610299072272</v>
      </c>
      <c r="Q90" s="29">
        <v>23887</v>
      </c>
      <c r="R90" s="29">
        <v>23171</v>
      </c>
      <c r="S90" s="29">
        <v>25100.762374902632</v>
      </c>
      <c r="T90" s="32">
        <v>26339.815663388625</v>
      </c>
      <c r="U90" s="32">
        <v>28073.994093250265</v>
      </c>
      <c r="V90" s="32">
        <v>28815.747336782399</v>
      </c>
      <c r="W90" s="32">
        <v>29344.552521343387</v>
      </c>
      <c r="X90" s="32">
        <v>30637.67929460061</v>
      </c>
      <c r="Y90" s="32">
        <v>29384.55308519238</v>
      </c>
      <c r="Z90" s="32">
        <v>34865.148571789781</v>
      </c>
      <c r="AA90" s="32">
        <v>32256.859652374871</v>
      </c>
      <c r="AB90" s="32">
        <v>32524.728662953385</v>
      </c>
      <c r="AC90" s="32">
        <v>31939.283547020223</v>
      </c>
      <c r="AD90" s="31" t="s">
        <v>44</v>
      </c>
    </row>
    <row r="91" spans="1:30">
      <c r="A91" s="19" t="s">
        <v>45</v>
      </c>
      <c r="B91" s="29">
        <v>43196.509761841779</v>
      </c>
      <c r="C91" s="29">
        <v>43907.232499994032</v>
      </c>
      <c r="D91" s="29">
        <v>56007.922968807223</v>
      </c>
      <c r="E91" s="29">
        <v>48347.369677343726</v>
      </c>
      <c r="F91" s="29">
        <v>48740</v>
      </c>
      <c r="G91" s="29">
        <v>36803.799095282971</v>
      </c>
      <c r="H91" s="29">
        <v>31683.150708337169</v>
      </c>
      <c r="I91" s="29">
        <v>25155.195700946977</v>
      </c>
      <c r="J91" s="29">
        <v>36762.288879040316</v>
      </c>
      <c r="K91" s="29">
        <v>38431.642953064627</v>
      </c>
      <c r="L91" s="29">
        <v>38041.389532551031</v>
      </c>
      <c r="M91" s="29">
        <v>47234.031182265644</v>
      </c>
      <c r="N91" s="29">
        <v>53098.603554671441</v>
      </c>
      <c r="O91" s="29">
        <v>50768.837147379119</v>
      </c>
      <c r="P91" s="29">
        <v>43184.540015676379</v>
      </c>
      <c r="Q91" s="29">
        <v>47052.960000000006</v>
      </c>
      <c r="R91" s="29">
        <v>38143</v>
      </c>
      <c r="S91" s="29">
        <v>36648.57161873109</v>
      </c>
      <c r="T91" s="32">
        <v>37705.310054570662</v>
      </c>
      <c r="U91" s="32">
        <v>32009.767950386267</v>
      </c>
      <c r="V91" s="32">
        <v>34418.721081003852</v>
      </c>
      <c r="W91" s="32">
        <v>29752.694365287531</v>
      </c>
      <c r="X91" s="32">
        <v>26676.608864889575</v>
      </c>
      <c r="Y91" s="32">
        <v>30849.819318652728</v>
      </c>
      <c r="Z91" s="32">
        <v>31125.199854226848</v>
      </c>
      <c r="AA91" s="32">
        <v>35838.798758598103</v>
      </c>
      <c r="AB91" s="32">
        <v>36933.968152528141</v>
      </c>
      <c r="AC91" s="32">
        <v>35530.477362732068</v>
      </c>
      <c r="AD91" s="31" t="s">
        <v>45</v>
      </c>
    </row>
    <row r="92" spans="1:30">
      <c r="A92" s="19" t="s">
        <v>43</v>
      </c>
      <c r="B92" s="29">
        <v>9093.5187306950884</v>
      </c>
      <c r="C92" s="29">
        <v>7480.3582404706285</v>
      </c>
      <c r="D92" s="29">
        <v>8783.3596043858925</v>
      </c>
      <c r="E92" s="29">
        <v>6892.3593039540901</v>
      </c>
      <c r="F92" s="29">
        <v>7360</v>
      </c>
      <c r="G92" s="29">
        <v>8179.6923560155983</v>
      </c>
      <c r="H92" s="29">
        <v>8673.6965229252946</v>
      </c>
      <c r="I92" s="29">
        <v>10466.147508649134</v>
      </c>
      <c r="J92" s="29">
        <v>9638.3856224249012</v>
      </c>
      <c r="K92" s="29">
        <v>13349.845263222343</v>
      </c>
      <c r="L92" s="29">
        <v>16797.03912752118</v>
      </c>
      <c r="M92" s="29">
        <v>13694.69387058788</v>
      </c>
      <c r="N92" s="29">
        <v>14818.807668727819</v>
      </c>
      <c r="O92" s="29">
        <v>12344.982544011693</v>
      </c>
      <c r="P92" s="29">
        <v>10604.846900637913</v>
      </c>
      <c r="Q92" s="29">
        <v>10142</v>
      </c>
      <c r="R92" s="29">
        <v>15276</v>
      </c>
      <c r="S92" s="29">
        <v>18867.952634221547</v>
      </c>
      <c r="T92" s="32">
        <v>24257.748755935958</v>
      </c>
      <c r="U92" s="32">
        <v>21436.728647791861</v>
      </c>
      <c r="V92" s="32">
        <v>22069.693078541924</v>
      </c>
      <c r="W92" s="32">
        <v>21074.353169294878</v>
      </c>
      <c r="X92" s="32">
        <v>21076.076798710605</v>
      </c>
      <c r="Y92" s="32">
        <v>20668.317409584957</v>
      </c>
      <c r="Z92" s="32">
        <v>23387.044772831392</v>
      </c>
      <c r="AA92" s="32">
        <v>20867.334464031061</v>
      </c>
      <c r="AB92" s="32">
        <v>18420.90848694116</v>
      </c>
      <c r="AC92" s="32">
        <v>18015.648500228457</v>
      </c>
      <c r="AD92" s="31" t="s">
        <v>43</v>
      </c>
    </row>
    <row r="93" spans="1:30">
      <c r="A93" s="19" t="s">
        <v>42</v>
      </c>
      <c r="B93" s="29">
        <v>4029.9841706633797</v>
      </c>
      <c r="C93" s="29">
        <v>5181.4519525385385</v>
      </c>
      <c r="D93" s="29">
        <v>7539.4714923577703</v>
      </c>
      <c r="E93" s="29">
        <v>6537.3212319708982</v>
      </c>
      <c r="F93" s="29">
        <v>8560</v>
      </c>
      <c r="G93" s="29">
        <v>8814.4231309527095</v>
      </c>
      <c r="H93" s="29">
        <v>8220.7725935312192</v>
      </c>
      <c r="I93" s="29">
        <v>6527.3588150109499</v>
      </c>
      <c r="J93" s="29">
        <v>6710.9845348295603</v>
      </c>
      <c r="K93" s="29">
        <v>7981.6566831622713</v>
      </c>
      <c r="L93" s="29">
        <v>6941.6288956562476</v>
      </c>
      <c r="M93" s="29">
        <v>8470.4858806387911</v>
      </c>
      <c r="N93" s="29">
        <v>8484.5405431293948</v>
      </c>
      <c r="O93" s="29">
        <v>7112.685595968328</v>
      </c>
      <c r="P93" s="29">
        <v>8771.3661136120227</v>
      </c>
      <c r="Q93" s="29">
        <v>9876</v>
      </c>
      <c r="R93" s="29">
        <v>10274</v>
      </c>
      <c r="S93" s="29">
        <v>11658.886360630129</v>
      </c>
      <c r="T93" s="32">
        <v>13086.516545149199</v>
      </c>
      <c r="U93" s="32">
        <v>12345.909011306358</v>
      </c>
      <c r="V93" s="32">
        <v>12206.046439807817</v>
      </c>
      <c r="W93" s="32">
        <v>10659.180762279166</v>
      </c>
      <c r="X93" s="32">
        <v>9119.7360308348998</v>
      </c>
      <c r="Y93" s="32">
        <v>11247.269345850893</v>
      </c>
      <c r="Z93" s="32">
        <v>11929.528365460854</v>
      </c>
      <c r="AA93" s="32">
        <v>11281.310612662801</v>
      </c>
      <c r="AB93" s="32">
        <v>10369.513917418155</v>
      </c>
      <c r="AC93" s="32">
        <v>9177.0198169150681</v>
      </c>
      <c r="AD93" s="31" t="s">
        <v>42</v>
      </c>
    </row>
    <row r="94" spans="1:30">
      <c r="A94" s="30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8"/>
      <c r="S94" s="28"/>
      <c r="T94" s="28"/>
      <c r="U94" s="27"/>
    </row>
    <row r="95" spans="1:30" ht="17.25" customHeight="1" thickBot="1">
      <c r="A95" s="21" t="s">
        <v>2</v>
      </c>
      <c r="B95" s="26">
        <v>179836</v>
      </c>
      <c r="C95" s="26">
        <v>180079</v>
      </c>
      <c r="D95" s="26">
        <v>225328</v>
      </c>
      <c r="E95" s="26">
        <v>211497</v>
      </c>
      <c r="F95" s="26">
        <v>224548</v>
      </c>
      <c r="G95" s="26">
        <v>231428</v>
      </c>
      <c r="H95" s="26">
        <v>236037</v>
      </c>
      <c r="I95" s="26">
        <v>240752</v>
      </c>
      <c r="J95" s="26">
        <v>254244</v>
      </c>
      <c r="K95" s="26">
        <v>286115</v>
      </c>
      <c r="L95" s="26">
        <v>277377</v>
      </c>
      <c r="M95" s="25">
        <v>295666</v>
      </c>
      <c r="N95" s="25">
        <v>345599</v>
      </c>
      <c r="O95" s="25">
        <v>358980</v>
      </c>
      <c r="P95" s="25">
        <v>372664</v>
      </c>
      <c r="Q95" s="25">
        <v>386400</v>
      </c>
      <c r="R95" s="24">
        <v>397741</v>
      </c>
      <c r="S95" s="22">
        <v>414675.82217599923</v>
      </c>
      <c r="T95" s="23">
        <v>431806.73999953573</v>
      </c>
      <c r="U95" s="23">
        <v>424703.6915658394</v>
      </c>
      <c r="V95" s="23">
        <f>SUM(V86:V93)</f>
        <v>432180.9424695074</v>
      </c>
      <c r="W95" s="22">
        <f t="shared" ref="W95:AB95" si="20">SUM(W86:W94)</f>
        <v>416440.63851032034</v>
      </c>
      <c r="X95" s="22">
        <f t="shared" si="20"/>
        <v>403228.33769944008</v>
      </c>
      <c r="Y95" s="22">
        <f t="shared" si="20"/>
        <v>435292.36956894217</v>
      </c>
      <c r="Z95" s="22">
        <f t="shared" si="20"/>
        <v>470910.19504240208</v>
      </c>
      <c r="AA95" s="22">
        <f t="shared" si="20"/>
        <v>484166.97268138931</v>
      </c>
      <c r="AB95" s="22">
        <f t="shared" si="20"/>
        <v>495544.00152022491</v>
      </c>
      <c r="AC95" s="22">
        <f t="shared" ref="AC95" si="21">SUM(AC86:AC94)</f>
        <v>508885.96221031959</v>
      </c>
      <c r="AD95" s="21" t="s">
        <v>2</v>
      </c>
    </row>
    <row r="96" spans="1:30" ht="17.2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AC96" s="203" t="s">
        <v>132</v>
      </c>
    </row>
    <row r="97" spans="4:30" ht="15">
      <c r="D97" s="19" t="s">
        <v>49</v>
      </c>
      <c r="E97" s="17"/>
      <c r="F97" s="17"/>
      <c r="G97" s="17"/>
      <c r="H97" s="17"/>
      <c r="I97" s="16"/>
      <c r="J97" s="15"/>
      <c r="K97" s="15"/>
      <c r="L97" s="15"/>
      <c r="M97" s="15"/>
      <c r="N97" s="13"/>
      <c r="O97" s="14"/>
      <c r="P97" s="14"/>
      <c r="Q97" s="14"/>
      <c r="R97" s="14"/>
      <c r="S97" s="13">
        <f t="shared" ref="S97:AB106" si="22">(S86-R86)/R86</f>
        <v>2.2074379832348893E-2</v>
      </c>
      <c r="T97" s="13">
        <f t="shared" si="22"/>
        <v>0.10811607664975277</v>
      </c>
      <c r="U97" s="13">
        <f t="shared" si="22"/>
        <v>3.8162916803989387E-2</v>
      </c>
      <c r="V97" s="13">
        <f t="shared" si="22"/>
        <v>2.06693833204834E-2</v>
      </c>
      <c r="W97" s="13">
        <f t="shared" si="22"/>
        <v>1.4266671625439323E-2</v>
      </c>
      <c r="X97" s="13">
        <f t="shared" si="22"/>
        <v>1.3290230690886385E-5</v>
      </c>
      <c r="Y97" s="13">
        <f t="shared" si="22"/>
        <v>0.11516552493844076</v>
      </c>
      <c r="Z97" s="13">
        <f t="shared" si="22"/>
        <v>6.1384722557404861E-2</v>
      </c>
      <c r="AA97" s="13">
        <f t="shared" si="22"/>
        <v>5.9999162362968754E-2</v>
      </c>
      <c r="AB97" s="13">
        <f t="shared" si="22"/>
        <v>4.6908349313065152E-2</v>
      </c>
      <c r="AC97" s="13">
        <f>(AC86-AB86)/AB86</f>
        <v>5.4000000000000055E-2</v>
      </c>
      <c r="AD97" s="19" t="s">
        <v>49</v>
      </c>
    </row>
    <row r="98" spans="4:30" ht="15">
      <c r="D98" s="19" t="s">
        <v>48</v>
      </c>
      <c r="E98" s="17"/>
      <c r="F98" s="17"/>
      <c r="G98" s="17"/>
      <c r="H98" s="17"/>
      <c r="I98" s="16"/>
      <c r="J98" s="15"/>
      <c r="K98" s="15"/>
      <c r="L98" s="15"/>
      <c r="M98" s="15"/>
      <c r="N98" s="13"/>
      <c r="O98" s="14"/>
      <c r="P98" s="14"/>
      <c r="Q98" s="14"/>
      <c r="R98" s="14"/>
      <c r="S98" s="13">
        <f t="shared" si="22"/>
        <v>4.2437506267978098E-2</v>
      </c>
      <c r="T98" s="13">
        <f t="shared" si="22"/>
        <v>-6.7025323459495897E-2</v>
      </c>
      <c r="U98" s="13">
        <f t="shared" si="22"/>
        <v>3.3526524754850302E-2</v>
      </c>
      <c r="V98" s="13">
        <f t="shared" si="22"/>
        <v>-3.4171349774344904E-2</v>
      </c>
      <c r="W98" s="13">
        <f t="shared" si="22"/>
        <v>-2.5703395442493199E-2</v>
      </c>
      <c r="X98" s="13">
        <f t="shared" si="22"/>
        <v>-2.2080254899056528E-2</v>
      </c>
      <c r="Y98" s="13">
        <f t="shared" si="22"/>
        <v>9.2216498451532222E-2</v>
      </c>
      <c r="Z98" s="13">
        <f t="shared" si="22"/>
        <v>7.4139796442028713E-2</v>
      </c>
      <c r="AA98" s="13">
        <f t="shared" si="22"/>
        <v>3.356583762062039E-2</v>
      </c>
      <c r="AB98" s="13">
        <f t="shared" si="22"/>
        <v>1.3569829350656822E-2</v>
      </c>
      <c r="AC98" s="13">
        <f t="shared" ref="AC98:AC106" si="23">(AC87-AB87)/AB87</f>
        <v>3.0999999999999986E-2</v>
      </c>
      <c r="AD98" s="19" t="s">
        <v>48</v>
      </c>
    </row>
    <row r="99" spans="4:30" ht="15">
      <c r="D99" s="19" t="s">
        <v>47</v>
      </c>
      <c r="E99" s="17"/>
      <c r="F99" s="17"/>
      <c r="G99" s="17"/>
      <c r="H99" s="17"/>
      <c r="I99" s="16"/>
      <c r="J99" s="15"/>
      <c r="K99" s="15"/>
      <c r="L99" s="15"/>
      <c r="M99" s="15"/>
      <c r="N99" s="13"/>
      <c r="O99" s="14"/>
      <c r="P99" s="14"/>
      <c r="Q99" s="14"/>
      <c r="R99" s="14"/>
      <c r="S99" s="13">
        <f t="shared" si="22"/>
        <v>8.0471765660393837E-2</v>
      </c>
      <c r="T99" s="13">
        <f t="shared" si="22"/>
        <v>-5.351237973577605E-2</v>
      </c>
      <c r="U99" s="13">
        <f t="shared" si="22"/>
        <v>-5.4322908379772612E-2</v>
      </c>
      <c r="V99" s="13">
        <f t="shared" si="22"/>
        <v>5.0616687434100839E-2</v>
      </c>
      <c r="W99" s="13">
        <f t="shared" si="22"/>
        <v>-0.10944936993143728</v>
      </c>
      <c r="X99" s="13">
        <f t="shared" si="22"/>
        <v>-0.1013312471616224</v>
      </c>
      <c r="Y99" s="13">
        <f t="shared" si="22"/>
        <v>-3.184993649885208E-2</v>
      </c>
      <c r="Z99" s="13">
        <f t="shared" si="22"/>
        <v>0.1228130033764004</v>
      </c>
      <c r="AA99" s="13">
        <f t="shared" si="22"/>
        <v>3.1764988460000504E-2</v>
      </c>
      <c r="AB99" s="13">
        <f t="shared" si="22"/>
        <v>3.9033338983024628E-2</v>
      </c>
      <c r="AC99" s="13">
        <f t="shared" si="23"/>
        <v>3.5000000000000017E-2</v>
      </c>
      <c r="AD99" s="19" t="s">
        <v>47</v>
      </c>
    </row>
    <row r="100" spans="4:30" ht="15">
      <c r="D100" s="19" t="s">
        <v>46</v>
      </c>
      <c r="E100" s="17"/>
      <c r="F100" s="17"/>
      <c r="G100" s="17"/>
      <c r="H100" s="17"/>
      <c r="I100" s="16"/>
      <c r="J100" s="15"/>
      <c r="K100" s="15"/>
      <c r="L100" s="15"/>
      <c r="M100" s="15"/>
      <c r="N100" s="13"/>
      <c r="O100" s="14"/>
      <c r="P100" s="14"/>
      <c r="Q100" s="14"/>
      <c r="R100" s="14"/>
      <c r="S100" s="13">
        <f t="shared" si="22"/>
        <v>-6.1239931803376644E-4</v>
      </c>
      <c r="T100" s="13">
        <f t="shared" si="22"/>
        <v>6.2975451990529049E-2</v>
      </c>
      <c r="U100" s="13">
        <f t="shared" si="22"/>
        <v>-6.9582581906578012E-2</v>
      </c>
      <c r="V100" s="13">
        <f t="shared" si="22"/>
        <v>-1.4433356426838625E-2</v>
      </c>
      <c r="W100" s="13">
        <f t="shared" si="22"/>
        <v>-3.4052320911600563E-2</v>
      </c>
      <c r="X100" s="13">
        <f t="shared" si="22"/>
        <v>-4.3670510357456414E-2</v>
      </c>
      <c r="Y100" s="13">
        <f t="shared" si="22"/>
        <v>0.14755595779886288</v>
      </c>
      <c r="Z100" s="13">
        <f t="shared" si="22"/>
        <v>8.3617350856805772E-2</v>
      </c>
      <c r="AA100" s="13">
        <f t="shared" si="22"/>
        <v>-2.5532527975626253E-2</v>
      </c>
      <c r="AB100" s="13">
        <f t="shared" si="22"/>
        <v>1.2019451113300952E-2</v>
      </c>
      <c r="AC100" s="13">
        <f t="shared" si="23"/>
        <v>2.2999999999999864E-2</v>
      </c>
      <c r="AD100" s="19" t="s">
        <v>46</v>
      </c>
    </row>
    <row r="101" spans="4:30" ht="15">
      <c r="D101" s="19" t="s">
        <v>45</v>
      </c>
      <c r="E101" s="17"/>
      <c r="F101" s="17"/>
      <c r="G101" s="17"/>
      <c r="H101" s="17"/>
      <c r="I101" s="16"/>
      <c r="J101" s="15"/>
      <c r="K101" s="15"/>
      <c r="L101" s="15"/>
      <c r="M101" s="15"/>
      <c r="N101" s="13"/>
      <c r="O101" s="14"/>
      <c r="P101" s="14"/>
      <c r="Q101" s="14"/>
      <c r="R101" s="14"/>
      <c r="S101" s="13">
        <f t="shared" si="22"/>
        <v>8.3283517107704957E-2</v>
      </c>
      <c r="T101" s="13">
        <f t="shared" si="22"/>
        <v>4.9363173515593252E-2</v>
      </c>
      <c r="U101" s="13">
        <f t="shared" si="22"/>
        <v>6.5838669944531331E-2</v>
      </c>
      <c r="V101" s="13">
        <f t="shared" si="22"/>
        <v>2.642136494965178E-2</v>
      </c>
      <c r="W101" s="13">
        <f t="shared" si="22"/>
        <v>1.8351256983919508E-2</v>
      </c>
      <c r="X101" s="13">
        <f t="shared" si="22"/>
        <v>4.406701285755453E-2</v>
      </c>
      <c r="Y101" s="13">
        <f t="shared" si="22"/>
        <v>-4.0901472900693014E-2</v>
      </c>
      <c r="Z101" s="13">
        <f t="shared" si="22"/>
        <v>0.18651280728033984</v>
      </c>
      <c r="AA101" s="13">
        <f t="shared" si="22"/>
        <v>-7.481077885109999E-2</v>
      </c>
      <c r="AB101" s="13">
        <f t="shared" si="22"/>
        <v>8.3042494980999186E-3</v>
      </c>
      <c r="AC101" s="13">
        <f t="shared" si="23"/>
        <v>-1.8000000000000033E-2</v>
      </c>
      <c r="AD101" s="19" t="s">
        <v>45</v>
      </c>
    </row>
    <row r="102" spans="4:30" ht="15">
      <c r="D102" s="19" t="s">
        <v>44</v>
      </c>
      <c r="E102" s="17"/>
      <c r="F102" s="17"/>
      <c r="G102" s="17"/>
      <c r="H102" s="17"/>
      <c r="I102" s="16"/>
      <c r="J102" s="15"/>
      <c r="K102" s="15"/>
      <c r="L102" s="15"/>
      <c r="M102" s="15"/>
      <c r="N102" s="13"/>
      <c r="O102" s="14"/>
      <c r="P102" s="14"/>
      <c r="Q102" s="14"/>
      <c r="R102" s="14"/>
      <c r="S102" s="13">
        <f t="shared" si="22"/>
        <v>-3.917962355527646E-2</v>
      </c>
      <c r="T102" s="13">
        <f t="shared" si="22"/>
        <v>2.8834368958037995E-2</v>
      </c>
      <c r="U102" s="13">
        <f t="shared" si="22"/>
        <v>-0.15105411136896293</v>
      </c>
      <c r="V102" s="13">
        <f t="shared" si="22"/>
        <v>7.5256813306218168E-2</v>
      </c>
      <c r="W102" s="13">
        <f t="shared" si="22"/>
        <v>-0.13556653382718406</v>
      </c>
      <c r="X102" s="13">
        <f t="shared" si="22"/>
        <v>-0.10338846837302994</v>
      </c>
      <c r="Y102" s="13">
        <f t="shared" si="22"/>
        <v>0.15643706720368514</v>
      </c>
      <c r="Z102" s="13">
        <f t="shared" si="22"/>
        <v>8.9264877933212805E-3</v>
      </c>
      <c r="AA102" s="13">
        <f t="shared" si="22"/>
        <v>0.15143995625561069</v>
      </c>
      <c r="AB102" s="13">
        <f t="shared" si="22"/>
        <v>3.0558205962952258E-2</v>
      </c>
      <c r="AC102" s="13">
        <f t="shared" si="23"/>
        <v>-3.8000000000000096E-2</v>
      </c>
      <c r="AD102" s="19" t="s">
        <v>44</v>
      </c>
    </row>
    <row r="103" spans="4:30" ht="15">
      <c r="D103" s="19" t="s">
        <v>43</v>
      </c>
      <c r="E103" s="17"/>
      <c r="F103" s="17"/>
      <c r="G103" s="17"/>
      <c r="H103" s="17"/>
      <c r="I103" s="16"/>
      <c r="J103" s="15"/>
      <c r="K103" s="15"/>
      <c r="L103" s="15"/>
      <c r="M103" s="15"/>
      <c r="N103" s="13"/>
      <c r="O103" s="14"/>
      <c r="P103" s="14"/>
      <c r="Q103" s="14"/>
      <c r="R103" s="14"/>
      <c r="S103" s="13">
        <f t="shared" si="22"/>
        <v>0.23513698836223795</v>
      </c>
      <c r="T103" s="13">
        <f t="shared" si="22"/>
        <v>0.2856587689296361</v>
      </c>
      <c r="U103" s="13">
        <f t="shared" si="22"/>
        <v>-0.11629356609004303</v>
      </c>
      <c r="V103" s="13">
        <f t="shared" si="22"/>
        <v>2.952710001370773E-2</v>
      </c>
      <c r="W103" s="13">
        <f t="shared" si="22"/>
        <v>-4.5099852802882992E-2</v>
      </c>
      <c r="X103" s="13">
        <f t="shared" si="22"/>
        <v>8.1788010378310187E-5</v>
      </c>
      <c r="Y103" s="13">
        <f t="shared" si="22"/>
        <v>-1.9347025208723542E-2</v>
      </c>
      <c r="Z103" s="13">
        <f t="shared" si="22"/>
        <v>0.13154081725034963</v>
      </c>
      <c r="AA103" s="13">
        <f t="shared" si="22"/>
        <v>-0.10773957690145895</v>
      </c>
      <c r="AB103" s="13">
        <f t="shared" si="22"/>
        <v>-0.11723710957462224</v>
      </c>
      <c r="AC103" s="13">
        <f t="shared" si="23"/>
        <v>-2.1999999999999853E-2</v>
      </c>
      <c r="AD103" s="19" t="s">
        <v>43</v>
      </c>
    </row>
    <row r="104" spans="4:30" ht="15">
      <c r="D104" s="19" t="s">
        <v>42</v>
      </c>
      <c r="E104" s="17"/>
      <c r="F104" s="17"/>
      <c r="G104" s="17"/>
      <c r="H104" s="17"/>
      <c r="I104" s="16"/>
      <c r="J104" s="15"/>
      <c r="K104" s="15"/>
      <c r="L104" s="15"/>
      <c r="M104" s="15"/>
      <c r="N104" s="13"/>
      <c r="O104" s="14"/>
      <c r="P104" s="14"/>
      <c r="Q104" s="14"/>
      <c r="R104" s="14"/>
      <c r="S104" s="13">
        <f t="shared" si="22"/>
        <v>0.13479524631400908</v>
      </c>
      <c r="T104" s="13">
        <f t="shared" si="22"/>
        <v>0.12244996137366167</v>
      </c>
      <c r="U104" s="13">
        <f t="shared" si="22"/>
        <v>-5.6593175982906162E-2</v>
      </c>
      <c r="V104" s="13">
        <f t="shared" si="22"/>
        <v>-1.1328657239451154E-2</v>
      </c>
      <c r="W104" s="13">
        <f t="shared" si="22"/>
        <v>-0.1267294602848493</v>
      </c>
      <c r="X104" s="13">
        <f t="shared" si="22"/>
        <v>-0.14442430105811424</v>
      </c>
      <c r="Y104" s="13">
        <f t="shared" si="22"/>
        <v>0.23328891404559879</v>
      </c>
      <c r="Z104" s="13">
        <f t="shared" si="22"/>
        <v>6.0659969867410138E-2</v>
      </c>
      <c r="AA104" s="13">
        <f t="shared" si="22"/>
        <v>-5.4337248962399484E-2</v>
      </c>
      <c r="AB104" s="13">
        <f t="shared" si="22"/>
        <v>-8.0823649534229838E-2</v>
      </c>
      <c r="AC104" s="13">
        <f t="shared" si="23"/>
        <v>-0.11499999999999991</v>
      </c>
      <c r="AD104" s="19" t="s">
        <v>42</v>
      </c>
    </row>
    <row r="105" spans="4:30"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</row>
    <row r="106" spans="4:30" ht="15">
      <c r="D106" s="12" t="s">
        <v>2</v>
      </c>
      <c r="E106" s="17"/>
      <c r="F106" s="17"/>
      <c r="G106" s="17"/>
      <c r="H106" s="17"/>
      <c r="I106" s="16"/>
      <c r="J106" s="15"/>
      <c r="K106" s="15"/>
      <c r="L106" s="15"/>
      <c r="M106" s="15"/>
      <c r="N106" s="13"/>
      <c r="O106" s="14"/>
      <c r="P106" s="14"/>
      <c r="Q106" s="14"/>
      <c r="R106" s="14"/>
      <c r="S106" s="13">
        <f t="shared" si="22"/>
        <v>4.2577511938671722E-2</v>
      </c>
      <c r="T106" s="13">
        <f t="shared" si="22"/>
        <v>4.1311590662900258E-2</v>
      </c>
      <c r="U106" s="13">
        <f t="shared" si="22"/>
        <v>-1.6449600656312045E-2</v>
      </c>
      <c r="V106" s="13">
        <f t="shared" si="22"/>
        <v>1.760580624128821E-2</v>
      </c>
      <c r="W106" s="13">
        <f t="shared" si="22"/>
        <v>-3.6420634073418501E-2</v>
      </c>
      <c r="X106" s="13">
        <f t="shared" si="22"/>
        <v>-3.1726732669854048E-2</v>
      </c>
      <c r="Y106" s="13">
        <f t="shared" si="22"/>
        <v>7.9518299860666317E-2</v>
      </c>
      <c r="Z106" s="13">
        <f t="shared" si="22"/>
        <v>8.1825062793384681E-2</v>
      </c>
      <c r="AA106" s="13">
        <f t="shared" si="22"/>
        <v>2.8151392300592586E-2</v>
      </c>
      <c r="AB106" s="13">
        <f t="shared" si="22"/>
        <v>2.3498151424554851E-2</v>
      </c>
      <c r="AC106" s="13">
        <f t="shared" si="23"/>
        <v>2.6923866799243558E-2</v>
      </c>
      <c r="AD106" s="12" t="s">
        <v>2</v>
      </c>
    </row>
  </sheetData>
  <sortState ref="Z108:AC116">
    <sortCondition descending="1" ref="AB108:AB116"/>
  </sortState>
  <mergeCells count="1">
    <mergeCell ref="P3:S3"/>
  </mergeCells>
  <phoneticPr fontId="7" type="noConversion"/>
  <pageMargins left="0.15748031496062992" right="0.27559055118110237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T84"/>
  <sheetViews>
    <sheetView showGridLines="0" zoomScaleNormal="100" workbookViewId="0"/>
  </sheetViews>
  <sheetFormatPr defaultRowHeight="16.5"/>
  <cols>
    <col min="1" max="3" width="9" style="133"/>
    <col min="4" max="4" width="17.625" style="133" customWidth="1"/>
    <col min="5" max="5" width="9.875" style="187" customWidth="1"/>
    <col min="6" max="7" width="9.875" style="186" customWidth="1"/>
    <col min="8" max="10" width="9.875" style="185" customWidth="1"/>
    <col min="11" max="11" width="10.875" style="185" customWidth="1"/>
    <col min="12" max="13" width="12.125" style="133" customWidth="1"/>
    <col min="14" max="14" width="14.625" style="133" customWidth="1"/>
    <col min="15" max="44" width="9" style="133"/>
    <col min="45" max="45" width="3.625" style="133" customWidth="1"/>
    <col min="46" max="16384" width="9" style="133"/>
  </cols>
  <sheetData>
    <row r="1" spans="2:20" ht="13.5">
      <c r="E1" s="133"/>
      <c r="F1" s="133"/>
      <c r="G1" s="133"/>
      <c r="H1" s="133"/>
      <c r="I1" s="133"/>
      <c r="J1" s="133"/>
      <c r="K1" s="133"/>
    </row>
    <row r="2" spans="2:20" ht="13.5">
      <c r="E2" s="133"/>
      <c r="F2" s="133"/>
      <c r="G2" s="133"/>
      <c r="H2" s="133"/>
      <c r="I2" s="133"/>
      <c r="J2" s="133"/>
      <c r="K2" s="133"/>
    </row>
    <row r="3" spans="2:20">
      <c r="B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20">
      <c r="B4" s="135" t="s">
        <v>134</v>
      </c>
      <c r="C4" s="136" t="s">
        <v>135</v>
      </c>
      <c r="D4" s="137" t="s">
        <v>113</v>
      </c>
      <c r="E4" s="138" t="s">
        <v>136</v>
      </c>
      <c r="F4" s="138" t="s">
        <v>112</v>
      </c>
      <c r="G4" s="139" t="s">
        <v>74</v>
      </c>
      <c r="H4" s="138" t="s">
        <v>75</v>
      </c>
      <c r="I4" s="139" t="s">
        <v>111</v>
      </c>
      <c r="J4" s="139" t="s">
        <v>137</v>
      </c>
      <c r="K4" s="136" t="s">
        <v>138</v>
      </c>
      <c r="L4" s="136" t="s">
        <v>139</v>
      </c>
      <c r="M4" s="136" t="s">
        <v>140</v>
      </c>
      <c r="N4" s="140" t="s">
        <v>114</v>
      </c>
      <c r="P4" s="141" t="s">
        <v>134</v>
      </c>
      <c r="Q4" s="142" t="s">
        <v>135</v>
      </c>
      <c r="R4" s="143" t="s">
        <v>113</v>
      </c>
      <c r="S4" s="144" t="s">
        <v>112</v>
      </c>
      <c r="T4" s="144" t="s">
        <v>136</v>
      </c>
    </row>
    <row r="5" spans="2:20">
      <c r="B5" s="145">
        <v>1</v>
      </c>
      <c r="C5" s="146">
        <v>1</v>
      </c>
      <c r="D5" s="147" t="s">
        <v>141</v>
      </c>
      <c r="E5" s="148">
        <v>20510.27</v>
      </c>
      <c r="F5" s="148">
        <v>20011.900000000001</v>
      </c>
      <c r="G5" s="148">
        <v>17668.95</v>
      </c>
      <c r="H5" s="148">
        <v>15455.11</v>
      </c>
      <c r="I5" s="148">
        <v>17321.439999999999</v>
      </c>
      <c r="J5" s="148">
        <v>17594.43</v>
      </c>
      <c r="K5" s="149">
        <v>2.4903682309026074</v>
      </c>
      <c r="L5" s="149">
        <v>13.260267305074724</v>
      </c>
      <c r="M5" s="150">
        <v>3.1143800803870025</v>
      </c>
      <c r="N5" s="151" t="s">
        <v>142</v>
      </c>
      <c r="O5" s="134"/>
      <c r="P5" s="152">
        <v>1</v>
      </c>
      <c r="Q5" s="153">
        <v>1</v>
      </c>
      <c r="R5" s="154" t="s">
        <v>141</v>
      </c>
      <c r="S5" s="155">
        <v>20011.900000000001</v>
      </c>
      <c r="T5" s="155">
        <v>20510.27</v>
      </c>
    </row>
    <row r="6" spans="2:20">
      <c r="B6" s="145">
        <v>2</v>
      </c>
      <c r="C6" s="146">
        <v>4</v>
      </c>
      <c r="D6" s="147" t="s">
        <v>79</v>
      </c>
      <c r="E6" s="148">
        <v>20109.315934869999</v>
      </c>
      <c r="F6" s="148">
        <v>16748.722065620001</v>
      </c>
      <c r="G6" s="148">
        <v>14521.729063860001</v>
      </c>
      <c r="H6" s="148">
        <v>12935.586666450001</v>
      </c>
      <c r="I6" s="148">
        <v>0</v>
      </c>
      <c r="J6" s="148">
        <v>0</v>
      </c>
      <c r="K6" s="149">
        <v>20.064777814590819</v>
      </c>
      <c r="L6" s="149">
        <v>15.335591181784835</v>
      </c>
      <c r="M6" s="150">
        <v>13.788342913115081</v>
      </c>
      <c r="N6" s="151" t="s">
        <v>47</v>
      </c>
      <c r="P6" s="157">
        <v>2</v>
      </c>
      <c r="Q6" s="158">
        <v>4</v>
      </c>
      <c r="R6" s="159" t="s">
        <v>79</v>
      </c>
      <c r="S6" s="156">
        <v>16748.722065620001</v>
      </c>
      <c r="T6" s="156">
        <v>20109.315934869999</v>
      </c>
    </row>
    <row r="7" spans="2:20">
      <c r="B7" s="145">
        <v>3</v>
      </c>
      <c r="C7" s="146">
        <v>2</v>
      </c>
      <c r="D7" s="147" t="s">
        <v>143</v>
      </c>
      <c r="E7" s="148">
        <v>17120.289157470001</v>
      </c>
      <c r="F7" s="148">
        <v>17309.856568059997</v>
      </c>
      <c r="G7" s="148">
        <v>16193.693604099999</v>
      </c>
      <c r="H7" s="148">
        <v>15348.10642568</v>
      </c>
      <c r="I7" s="148">
        <v>18265.55941853</v>
      </c>
      <c r="J7" s="148">
        <v>18039.1132063</v>
      </c>
      <c r="K7" s="149">
        <v>-1.0951414290733312</v>
      </c>
      <c r="L7" s="149">
        <v>6.8925780075115295</v>
      </c>
      <c r="M7" s="150">
        <v>-1.040114916602386</v>
      </c>
      <c r="N7" s="151" t="s">
        <v>142</v>
      </c>
      <c r="O7" s="134"/>
      <c r="P7" s="152">
        <v>3</v>
      </c>
      <c r="Q7" s="153">
        <v>2</v>
      </c>
      <c r="R7" s="154" t="s">
        <v>143</v>
      </c>
      <c r="S7" s="155">
        <v>17309.856568059997</v>
      </c>
      <c r="T7" s="155">
        <v>17120.289157470001</v>
      </c>
    </row>
    <row r="8" spans="2:20">
      <c r="B8" s="145">
        <v>4</v>
      </c>
      <c r="C8" s="146">
        <v>6</v>
      </c>
      <c r="D8" s="161" t="s">
        <v>80</v>
      </c>
      <c r="E8" s="162">
        <v>17038.13189488</v>
      </c>
      <c r="F8" s="162">
        <v>15912.95759163</v>
      </c>
      <c r="G8" s="162">
        <v>12237.676737170001</v>
      </c>
      <c r="H8" s="162">
        <v>9295.7470871299993</v>
      </c>
      <c r="I8" s="148">
        <v>10638.85713549</v>
      </c>
      <c r="J8" s="148"/>
      <c r="K8" s="149">
        <v>7.0708056423265164</v>
      </c>
      <c r="L8" s="149">
        <v>30.032504807852273</v>
      </c>
      <c r="M8" s="150">
        <v>12.494619144483178</v>
      </c>
      <c r="N8" s="151" t="s">
        <v>144</v>
      </c>
      <c r="P8" s="157">
        <v>4</v>
      </c>
      <c r="Q8" s="158">
        <v>6</v>
      </c>
      <c r="R8" s="163" t="s">
        <v>80</v>
      </c>
      <c r="S8" s="164">
        <v>15912.95759163</v>
      </c>
      <c r="T8" s="164">
        <v>17038.13189488</v>
      </c>
    </row>
    <row r="9" spans="2:20">
      <c r="B9" s="145">
        <v>5</v>
      </c>
      <c r="C9" s="146">
        <v>5</v>
      </c>
      <c r="D9" s="161" t="s">
        <v>110</v>
      </c>
      <c r="E9" s="148">
        <v>16936.707091370001</v>
      </c>
      <c r="F9" s="148">
        <v>16155.878647179999</v>
      </c>
      <c r="G9" s="148">
        <v>10818.455932569999</v>
      </c>
      <c r="H9" s="148">
        <v>8034.9062434500001</v>
      </c>
      <c r="I9" s="148">
        <v>8851.1775290799997</v>
      </c>
      <c r="J9" s="148">
        <v>6460.2807331699996</v>
      </c>
      <c r="K9" s="149">
        <v>4.8330917880860333</v>
      </c>
      <c r="L9" s="149">
        <v>49.336270793886371</v>
      </c>
      <c r="M9" s="150">
        <v>21.259428538754399</v>
      </c>
      <c r="N9" s="151" t="s">
        <v>49</v>
      </c>
      <c r="O9" s="134"/>
      <c r="P9" s="152">
        <v>5</v>
      </c>
      <c r="Q9" s="153">
        <v>5</v>
      </c>
      <c r="R9" s="165" t="s">
        <v>110</v>
      </c>
      <c r="S9" s="155">
        <v>16155.878647179999</v>
      </c>
      <c r="T9" s="155">
        <v>16936.707091370001</v>
      </c>
    </row>
    <row r="10" spans="2:20">
      <c r="B10" s="145">
        <v>6</v>
      </c>
      <c r="C10" s="146">
        <v>3</v>
      </c>
      <c r="D10" s="161" t="s">
        <v>78</v>
      </c>
      <c r="E10" s="148">
        <v>16510.970156120002</v>
      </c>
      <c r="F10" s="148">
        <v>16922.547253730001</v>
      </c>
      <c r="G10" s="148">
        <v>14680.662955100001</v>
      </c>
      <c r="H10" s="148">
        <v>10467.99718959</v>
      </c>
      <c r="I10" s="148">
        <v>7846.1307548200002</v>
      </c>
      <c r="J10" s="148"/>
      <c r="K10" s="149">
        <v>-2.432122608015062</v>
      </c>
      <c r="L10" s="149">
        <v>15.271001762568082</v>
      </c>
      <c r="M10" s="150">
        <v>20.442361689744736</v>
      </c>
      <c r="N10" s="151" t="s">
        <v>144</v>
      </c>
      <c r="P10" s="157">
        <v>6</v>
      </c>
      <c r="Q10" s="158">
        <v>3</v>
      </c>
      <c r="R10" s="166" t="s">
        <v>78</v>
      </c>
      <c r="S10" s="156">
        <v>16922.547253730001</v>
      </c>
      <c r="T10" s="156">
        <v>16510.970156120002</v>
      </c>
    </row>
    <row r="11" spans="2:20">
      <c r="B11" s="145">
        <v>7</v>
      </c>
      <c r="C11" s="146">
        <v>10</v>
      </c>
      <c r="D11" s="161" t="s">
        <v>145</v>
      </c>
      <c r="E11" s="162">
        <v>15664.68950868</v>
      </c>
      <c r="F11" s="162">
        <v>13531.570648590001</v>
      </c>
      <c r="G11" s="162">
        <v>10973.499298500001</v>
      </c>
      <c r="H11" s="162">
        <v>8953.8602514300001</v>
      </c>
      <c r="I11" s="148">
        <v>7476.4308092400006</v>
      </c>
      <c r="J11" s="148">
        <v>6766.7922129199997</v>
      </c>
      <c r="K11" s="149">
        <v>15.764015246170047</v>
      </c>
      <c r="L11" s="149">
        <v>23.311354751165567</v>
      </c>
      <c r="M11" s="150">
        <v>18.279039752030467</v>
      </c>
      <c r="N11" s="151" t="s">
        <v>49</v>
      </c>
      <c r="O11" s="134"/>
      <c r="P11" s="152">
        <v>7</v>
      </c>
      <c r="Q11" s="153">
        <v>10</v>
      </c>
      <c r="R11" s="165" t="s">
        <v>145</v>
      </c>
      <c r="S11" s="160">
        <v>13531.570648590001</v>
      </c>
      <c r="T11" s="160">
        <v>15664.68950868</v>
      </c>
    </row>
    <row r="12" spans="2:20">
      <c r="B12" s="145">
        <v>8</v>
      </c>
      <c r="C12" s="146">
        <v>9</v>
      </c>
      <c r="D12" s="147" t="s">
        <v>146</v>
      </c>
      <c r="E12" s="148">
        <v>15497.74</v>
      </c>
      <c r="F12" s="148">
        <v>15206.61</v>
      </c>
      <c r="G12" s="148">
        <v>11623.28</v>
      </c>
      <c r="H12" s="148">
        <v>10548.97</v>
      </c>
      <c r="I12" s="148">
        <v>11769.41</v>
      </c>
      <c r="J12" s="148">
        <v>14386.34</v>
      </c>
      <c r="K12" s="149">
        <v>1.914496393344731</v>
      </c>
      <c r="L12" s="149">
        <v>30.828905438051908</v>
      </c>
      <c r="M12" s="150">
        <v>1.4994315837166372</v>
      </c>
      <c r="N12" s="151" t="s">
        <v>49</v>
      </c>
      <c r="P12" s="157">
        <v>8</v>
      </c>
      <c r="Q12" s="158">
        <v>9</v>
      </c>
      <c r="R12" s="159" t="s">
        <v>146</v>
      </c>
      <c r="S12" s="156">
        <v>15206.61</v>
      </c>
      <c r="T12" s="156">
        <v>15497.74</v>
      </c>
    </row>
    <row r="13" spans="2:20">
      <c r="B13" s="145">
        <v>9</v>
      </c>
      <c r="C13" s="146">
        <v>8</v>
      </c>
      <c r="D13" s="167" t="s">
        <v>81</v>
      </c>
      <c r="E13" s="148">
        <v>15215.10782931</v>
      </c>
      <c r="F13" s="148">
        <v>15370.82442373</v>
      </c>
      <c r="G13" s="148">
        <v>13847.73095673</v>
      </c>
      <c r="H13" s="148">
        <v>11947.79636319</v>
      </c>
      <c r="I13" s="148">
        <v>9945.6057554599993</v>
      </c>
      <c r="J13" s="148">
        <v>13009.57152591</v>
      </c>
      <c r="K13" s="149">
        <v>-1.0130659887025968</v>
      </c>
      <c r="L13" s="149">
        <v>10.998866686240586</v>
      </c>
      <c r="M13" s="150">
        <v>3.181635693536311</v>
      </c>
      <c r="N13" s="151" t="s">
        <v>147</v>
      </c>
      <c r="O13" s="134"/>
      <c r="P13" s="152">
        <v>9</v>
      </c>
      <c r="Q13" s="153">
        <v>8</v>
      </c>
      <c r="R13" s="168" t="s">
        <v>81</v>
      </c>
      <c r="S13" s="155">
        <v>15370.82442373</v>
      </c>
      <c r="T13" s="155">
        <v>15215.10782931</v>
      </c>
    </row>
    <row r="14" spans="2:20">
      <c r="B14" s="145">
        <v>10</v>
      </c>
      <c r="C14" s="146">
        <v>7</v>
      </c>
      <c r="D14" s="161" t="s">
        <v>148</v>
      </c>
      <c r="E14" s="148">
        <v>13466.277032460001</v>
      </c>
      <c r="F14" s="148">
        <v>15421.093713460001</v>
      </c>
      <c r="G14" s="148">
        <v>14373.666502029999</v>
      </c>
      <c r="H14" s="148">
        <v>14783.93085157</v>
      </c>
      <c r="I14" s="148">
        <v>15563.86168772</v>
      </c>
      <c r="J14" s="148">
        <v>13633.244054340001</v>
      </c>
      <c r="K14" s="149">
        <v>-12.676251875013097</v>
      </c>
      <c r="L14" s="149">
        <v>7.2871261572826489</v>
      </c>
      <c r="M14" s="150">
        <v>-0.2461498158933928</v>
      </c>
      <c r="N14" s="151" t="s">
        <v>142</v>
      </c>
      <c r="P14" s="157">
        <v>10</v>
      </c>
      <c r="Q14" s="158">
        <v>7</v>
      </c>
      <c r="R14" s="163" t="s">
        <v>148</v>
      </c>
      <c r="S14" s="156">
        <v>15421.093713460001</v>
      </c>
      <c r="T14" s="156">
        <v>13466.277032460001</v>
      </c>
    </row>
    <row r="15" spans="2:20">
      <c r="B15" s="145">
        <v>11</v>
      </c>
      <c r="C15" s="146">
        <v>11</v>
      </c>
      <c r="D15" s="147" t="s">
        <v>84</v>
      </c>
      <c r="E15" s="148">
        <v>12739.172259999999</v>
      </c>
      <c r="F15" s="148">
        <v>12285.574780000001</v>
      </c>
      <c r="G15" s="148">
        <v>10181.4499</v>
      </c>
      <c r="H15" s="148">
        <v>8680.1777899999997</v>
      </c>
      <c r="I15" s="148">
        <v>9729.3192400000007</v>
      </c>
      <c r="J15" s="148">
        <v>10456.333559999999</v>
      </c>
      <c r="K15" s="149">
        <v>3.6921144360166318</v>
      </c>
      <c r="L15" s="149">
        <v>20.666259723971152</v>
      </c>
      <c r="M15" s="150">
        <v>4.0285047605783442</v>
      </c>
      <c r="N15" s="151" t="s">
        <v>142</v>
      </c>
      <c r="O15" s="134"/>
      <c r="P15" s="152">
        <v>11</v>
      </c>
      <c r="Q15" s="153">
        <v>11</v>
      </c>
      <c r="R15" s="154" t="s">
        <v>84</v>
      </c>
      <c r="S15" s="155">
        <v>12285.574780000001</v>
      </c>
      <c r="T15" s="155">
        <v>12739.172259999999</v>
      </c>
    </row>
    <row r="16" spans="2:20">
      <c r="B16" s="145">
        <v>12</v>
      </c>
      <c r="C16" s="146">
        <v>12</v>
      </c>
      <c r="D16" s="161" t="s">
        <v>149</v>
      </c>
      <c r="E16" s="148">
        <v>10455.846449999999</v>
      </c>
      <c r="F16" s="148">
        <v>9305.3109999999997</v>
      </c>
      <c r="G16" s="148">
        <v>6138.6417000000001</v>
      </c>
      <c r="H16" s="148">
        <v>3285.4946799999998</v>
      </c>
      <c r="I16" s="148">
        <v>1868.5472299999999</v>
      </c>
      <c r="J16" s="148">
        <v>967.56192999999996</v>
      </c>
      <c r="K16" s="149">
        <v>12.36428798564604</v>
      </c>
      <c r="L16" s="149">
        <v>51.585830461484662</v>
      </c>
      <c r="M16" s="150">
        <v>60.966716422769871</v>
      </c>
      <c r="N16" s="151" t="s">
        <v>144</v>
      </c>
      <c r="P16" s="157">
        <v>12</v>
      </c>
      <c r="Q16" s="158">
        <v>12</v>
      </c>
      <c r="R16" s="163" t="s">
        <v>149</v>
      </c>
      <c r="S16" s="156">
        <v>9305.3109999999997</v>
      </c>
      <c r="T16" s="156">
        <v>10455.846449999999</v>
      </c>
    </row>
    <row r="17" spans="2:20">
      <c r="B17" s="145">
        <v>13</v>
      </c>
      <c r="C17" s="146">
        <v>15</v>
      </c>
      <c r="D17" s="154" t="s">
        <v>150</v>
      </c>
      <c r="E17" s="148">
        <v>9828.1409566800012</v>
      </c>
      <c r="F17" s="148">
        <v>7855.8140192299998</v>
      </c>
      <c r="G17" s="148">
        <v>5601.3064715999999</v>
      </c>
      <c r="H17" s="148">
        <v>4431.6459466799997</v>
      </c>
      <c r="I17" s="148">
        <v>4298.9407954199996</v>
      </c>
      <c r="J17" s="148">
        <v>4902.28306471</v>
      </c>
      <c r="K17" s="149">
        <v>25.106588987748495</v>
      </c>
      <c r="L17" s="149">
        <v>40.249673162161493</v>
      </c>
      <c r="M17" s="150">
        <v>14.925022760070439</v>
      </c>
      <c r="N17" s="151" t="s">
        <v>151</v>
      </c>
      <c r="O17" s="134"/>
      <c r="P17" s="152">
        <v>13</v>
      </c>
      <c r="Q17" s="153">
        <v>15</v>
      </c>
      <c r="R17" s="154" t="s">
        <v>150</v>
      </c>
      <c r="S17" s="155">
        <v>7855.8140192299998</v>
      </c>
      <c r="T17" s="155">
        <v>9828.1409566800012</v>
      </c>
    </row>
    <row r="18" spans="2:20">
      <c r="B18" s="145">
        <v>14</v>
      </c>
      <c r="C18" s="146">
        <v>17</v>
      </c>
      <c r="D18" s="147" t="s">
        <v>152</v>
      </c>
      <c r="E18" s="148">
        <v>9219.4123657599994</v>
      </c>
      <c r="F18" s="148">
        <v>7042.9479779399999</v>
      </c>
      <c r="G18" s="148">
        <v>5824.1072169199997</v>
      </c>
      <c r="H18" s="148">
        <v>6297.6905667199999</v>
      </c>
      <c r="I18" s="148">
        <v>13780.958626150001</v>
      </c>
      <c r="J18" s="148">
        <v>13731.949555720001</v>
      </c>
      <c r="K18" s="149">
        <v>30.902746898559318</v>
      </c>
      <c r="L18" s="149">
        <v>20.927512417337805</v>
      </c>
      <c r="M18" s="150">
        <v>-7.6590776435347063</v>
      </c>
      <c r="N18" s="151" t="s">
        <v>153</v>
      </c>
      <c r="P18" s="157">
        <v>14</v>
      </c>
      <c r="Q18" s="158">
        <v>17</v>
      </c>
      <c r="R18" s="159" t="s">
        <v>152</v>
      </c>
      <c r="S18" s="169">
        <v>7042.9479779399999</v>
      </c>
      <c r="T18" s="169">
        <v>9219.4123657599994</v>
      </c>
    </row>
    <row r="19" spans="2:20">
      <c r="B19" s="145">
        <v>15</v>
      </c>
      <c r="C19" s="146">
        <v>19</v>
      </c>
      <c r="D19" s="161" t="s">
        <v>154</v>
      </c>
      <c r="E19" s="148">
        <v>8829.6535346599994</v>
      </c>
      <c r="F19" s="148">
        <v>6451.62110536</v>
      </c>
      <c r="G19" s="148">
        <v>4024.4065152600001</v>
      </c>
      <c r="H19" s="148">
        <v>3009.15705961</v>
      </c>
      <c r="I19" s="148">
        <v>2103.1275602400001</v>
      </c>
      <c r="J19" s="148">
        <v>1081.0642064199999</v>
      </c>
      <c r="K19" s="149">
        <v>36.859455793588566</v>
      </c>
      <c r="L19" s="149">
        <v>60.312361112038104</v>
      </c>
      <c r="M19" s="150">
        <v>52.201325578411549</v>
      </c>
      <c r="N19" s="151" t="s">
        <v>155</v>
      </c>
      <c r="O19" s="134"/>
      <c r="P19" s="152">
        <v>15</v>
      </c>
      <c r="Q19" s="153">
        <v>19</v>
      </c>
      <c r="R19" s="165" t="s">
        <v>154</v>
      </c>
      <c r="S19" s="155">
        <v>6451.62110536</v>
      </c>
      <c r="T19" s="155">
        <v>8829.6535346599994</v>
      </c>
    </row>
    <row r="20" spans="2:20">
      <c r="B20" s="145">
        <v>16</v>
      </c>
      <c r="C20" s="146">
        <v>13</v>
      </c>
      <c r="D20" s="161" t="s">
        <v>156</v>
      </c>
      <c r="E20" s="148">
        <v>8774.7873285700007</v>
      </c>
      <c r="F20" s="148">
        <v>9181.1188466699987</v>
      </c>
      <c r="G20" s="148">
        <v>8942.9612752899993</v>
      </c>
      <c r="H20" s="148">
        <v>8149.4214372199995</v>
      </c>
      <c r="I20" s="148">
        <v>7865.1311847499992</v>
      </c>
      <c r="J20" s="148">
        <v>6653.4420577199999</v>
      </c>
      <c r="K20" s="149">
        <v>-4.4257298580485633</v>
      </c>
      <c r="L20" s="149">
        <v>2.66307282396542</v>
      </c>
      <c r="M20" s="150">
        <v>5.6910090147674008</v>
      </c>
      <c r="N20" s="151" t="s">
        <v>151</v>
      </c>
      <c r="P20" s="157">
        <v>16</v>
      </c>
      <c r="Q20" s="158">
        <v>13</v>
      </c>
      <c r="R20" s="163" t="s">
        <v>156</v>
      </c>
      <c r="S20" s="156">
        <v>9181.1188466699987</v>
      </c>
      <c r="T20" s="156">
        <v>8774.7873285700007</v>
      </c>
    </row>
    <row r="21" spans="2:20">
      <c r="B21" s="145">
        <v>17</v>
      </c>
      <c r="C21" s="146">
        <v>18</v>
      </c>
      <c r="D21" s="161" t="s">
        <v>86</v>
      </c>
      <c r="E21" s="148">
        <v>7972.4437126000003</v>
      </c>
      <c r="F21" s="148">
        <v>6501.7510558900003</v>
      </c>
      <c r="G21" s="148">
        <v>5275.2029379400001</v>
      </c>
      <c r="H21" s="148">
        <v>4190.9555173199997</v>
      </c>
      <c r="I21" s="148">
        <v>3618.44671225</v>
      </c>
      <c r="J21" s="148"/>
      <c r="K21" s="149">
        <v>22.619947212185014</v>
      </c>
      <c r="L21" s="149">
        <v>23.251202510684358</v>
      </c>
      <c r="M21" s="150">
        <v>21.833668156393227</v>
      </c>
      <c r="N21" s="151" t="s">
        <v>144</v>
      </c>
      <c r="O21" s="134"/>
      <c r="P21" s="152">
        <v>17</v>
      </c>
      <c r="Q21" s="153">
        <v>18</v>
      </c>
      <c r="R21" s="165" t="s">
        <v>86</v>
      </c>
      <c r="S21" s="155">
        <v>6501.7510558900003</v>
      </c>
      <c r="T21" s="155">
        <v>7972.4437126000003</v>
      </c>
    </row>
    <row r="22" spans="2:20">
      <c r="B22" s="145">
        <v>18</v>
      </c>
      <c r="C22" s="146">
        <v>14</v>
      </c>
      <c r="D22" s="161" t="s">
        <v>157</v>
      </c>
      <c r="E22" s="162">
        <v>7632.0212317899995</v>
      </c>
      <c r="F22" s="162">
        <v>8992.3250260299992</v>
      </c>
      <c r="G22" s="162">
        <v>9078.9067058000001</v>
      </c>
      <c r="H22" s="162">
        <v>8202.0036540300007</v>
      </c>
      <c r="I22" s="148">
        <v>8727.89028297</v>
      </c>
      <c r="J22" s="148">
        <v>7429.89437249</v>
      </c>
      <c r="K22" s="149">
        <v>-15.127386858263476</v>
      </c>
      <c r="L22" s="149">
        <v>-0.95365755564696697</v>
      </c>
      <c r="M22" s="150">
        <v>0.53826494449207285</v>
      </c>
      <c r="N22" s="151" t="s">
        <v>151</v>
      </c>
      <c r="P22" s="157">
        <v>18</v>
      </c>
      <c r="Q22" s="158">
        <v>14</v>
      </c>
      <c r="R22" s="163" t="s">
        <v>157</v>
      </c>
      <c r="S22" s="164">
        <v>8992.3250260299992</v>
      </c>
      <c r="T22" s="164">
        <v>7632.0212317899995</v>
      </c>
    </row>
    <row r="23" spans="2:20">
      <c r="B23" s="145">
        <v>19</v>
      </c>
      <c r="C23" s="146">
        <v>16</v>
      </c>
      <c r="D23" s="171" t="s">
        <v>158</v>
      </c>
      <c r="E23" s="162">
        <v>7271.5628655100008</v>
      </c>
      <c r="F23" s="162">
        <v>7084.3180003799998</v>
      </c>
      <c r="G23" s="162">
        <v>5055.1091706299994</v>
      </c>
      <c r="H23" s="162">
        <v>4686.3342167600003</v>
      </c>
      <c r="I23" s="162">
        <v>5470.0112014999995</v>
      </c>
      <c r="J23" s="162">
        <v>4909.49916201</v>
      </c>
      <c r="K23" s="149">
        <v>2.643089498805069</v>
      </c>
      <c r="L23" s="149">
        <v>40.141740984341737</v>
      </c>
      <c r="M23" s="150">
        <v>8.1728107659184914</v>
      </c>
      <c r="N23" s="151" t="s">
        <v>142</v>
      </c>
      <c r="O23" s="134"/>
      <c r="P23" s="152">
        <v>19</v>
      </c>
      <c r="Q23" s="153">
        <v>16</v>
      </c>
      <c r="R23" s="172" t="s">
        <v>158</v>
      </c>
      <c r="S23" s="160">
        <v>7084.3180003799998</v>
      </c>
      <c r="T23" s="160">
        <v>7271.5628655100008</v>
      </c>
    </row>
    <row r="24" spans="2:20">
      <c r="B24" s="145">
        <v>20</v>
      </c>
      <c r="C24" s="146">
        <v>20</v>
      </c>
      <c r="D24" s="171" t="s">
        <v>88</v>
      </c>
      <c r="E24" s="173">
        <v>6173.2905569300001</v>
      </c>
      <c r="F24" s="173">
        <v>5676.5642830400002</v>
      </c>
      <c r="G24" s="173">
        <v>4861.3412284400001</v>
      </c>
      <c r="H24" s="173">
        <v>4553.7099568000003</v>
      </c>
      <c r="I24" s="173">
        <v>5458.5728139100001</v>
      </c>
      <c r="J24" s="173">
        <v>5114.2611403199999</v>
      </c>
      <c r="K24" s="149">
        <v>8.750473862756742</v>
      </c>
      <c r="L24" s="149">
        <v>16.769508995393117</v>
      </c>
      <c r="M24" s="150">
        <v>3.8357164202408756</v>
      </c>
      <c r="N24" s="151" t="s">
        <v>159</v>
      </c>
      <c r="P24" s="157">
        <v>20</v>
      </c>
      <c r="Q24" s="158">
        <v>20</v>
      </c>
      <c r="R24" s="174" t="s">
        <v>88</v>
      </c>
      <c r="S24" s="175">
        <v>5676.5642830400002</v>
      </c>
      <c r="T24" s="175">
        <v>6173.2905569300001</v>
      </c>
    </row>
    <row r="25" spans="2:20">
      <c r="B25" s="145">
        <v>21</v>
      </c>
      <c r="C25" s="146">
        <v>21</v>
      </c>
      <c r="D25" s="161" t="s">
        <v>90</v>
      </c>
      <c r="E25" s="148">
        <v>5312.3454793499996</v>
      </c>
      <c r="F25" s="148">
        <v>5527.4250812700002</v>
      </c>
      <c r="G25" s="148">
        <v>5436.6508724799996</v>
      </c>
      <c r="H25" s="148">
        <v>4986.1237406199998</v>
      </c>
      <c r="I25" s="148">
        <v>6155.8548269200001</v>
      </c>
      <c r="J25" s="148">
        <v>7269.9727764500003</v>
      </c>
      <c r="K25" s="149">
        <v>-3.8911355424573788</v>
      </c>
      <c r="L25" s="149">
        <v>1.6696714745744325</v>
      </c>
      <c r="M25" s="150">
        <v>-6.081595682868068</v>
      </c>
      <c r="N25" s="151" t="s">
        <v>160</v>
      </c>
      <c r="O25" s="134"/>
      <c r="P25" s="152">
        <v>21</v>
      </c>
      <c r="Q25" s="153">
        <v>21</v>
      </c>
      <c r="R25" s="165" t="s">
        <v>90</v>
      </c>
      <c r="S25" s="155">
        <v>5527.4250812700002</v>
      </c>
      <c r="T25" s="155">
        <v>5312.3454793499996</v>
      </c>
    </row>
    <row r="26" spans="2:20">
      <c r="B26" s="145">
        <v>22</v>
      </c>
      <c r="C26" s="146">
        <v>22</v>
      </c>
      <c r="D26" s="161" t="s">
        <v>161</v>
      </c>
      <c r="E26" s="148">
        <v>5310.1436728199997</v>
      </c>
      <c r="F26" s="148">
        <v>5446.5140458499991</v>
      </c>
      <c r="G26" s="148">
        <v>5181.1880328200004</v>
      </c>
      <c r="H26" s="148">
        <v>5545.0062809799992</v>
      </c>
      <c r="I26" s="148">
        <v>7442.3731252099997</v>
      </c>
      <c r="J26" s="148">
        <v>8377.0216120700006</v>
      </c>
      <c r="K26" s="149">
        <v>-2.5038101780699082</v>
      </c>
      <c r="L26" s="149">
        <v>5.1209493141206819</v>
      </c>
      <c r="M26" s="150">
        <v>-8.7141787246730047</v>
      </c>
      <c r="N26" s="151" t="s">
        <v>147</v>
      </c>
      <c r="P26" s="157">
        <v>22</v>
      </c>
      <c r="Q26" s="158">
        <v>22</v>
      </c>
      <c r="R26" s="163" t="s">
        <v>161</v>
      </c>
      <c r="S26" s="156">
        <v>5446.5140458499991</v>
      </c>
      <c r="T26" s="156">
        <v>5310.1436728199997</v>
      </c>
    </row>
    <row r="27" spans="2:20">
      <c r="B27" s="145">
        <v>23</v>
      </c>
      <c r="C27" s="146">
        <v>24</v>
      </c>
      <c r="D27" s="161" t="s">
        <v>91</v>
      </c>
      <c r="E27" s="148">
        <v>5135.53613726</v>
      </c>
      <c r="F27" s="148">
        <v>4927.3873116900004</v>
      </c>
      <c r="G27" s="148">
        <v>4213.0818447399997</v>
      </c>
      <c r="H27" s="148">
        <v>2714.3727760800002</v>
      </c>
      <c r="I27" s="148">
        <v>2591.04140508</v>
      </c>
      <c r="J27" s="148"/>
      <c r="K27" s="149">
        <v>4.2243244219137415</v>
      </c>
      <c r="L27" s="149">
        <v>16.954464529138107</v>
      </c>
      <c r="M27" s="150">
        <v>18.652763894375646</v>
      </c>
      <c r="N27" s="151" t="s">
        <v>144</v>
      </c>
      <c r="O27" s="134"/>
      <c r="P27" s="152">
        <v>23</v>
      </c>
      <c r="Q27" s="153">
        <v>24</v>
      </c>
      <c r="R27" s="165" t="s">
        <v>91</v>
      </c>
      <c r="S27" s="155">
        <v>4927.3873116900004</v>
      </c>
      <c r="T27" s="155">
        <v>5135.53613726</v>
      </c>
    </row>
    <row r="28" spans="2:20">
      <c r="B28" s="145">
        <v>24</v>
      </c>
      <c r="C28" s="146">
        <v>30</v>
      </c>
      <c r="D28" s="161" t="s">
        <v>82</v>
      </c>
      <c r="E28" s="162">
        <v>4819.0046990999999</v>
      </c>
      <c r="F28" s="162">
        <v>3838.93263471</v>
      </c>
      <c r="G28" s="162">
        <v>2749.6115646200001</v>
      </c>
      <c r="H28" s="162">
        <v>2339.9697595299999</v>
      </c>
      <c r="I28" s="148"/>
      <c r="J28" s="148"/>
      <c r="K28" s="149">
        <v>25.52980626772672</v>
      </c>
      <c r="L28" s="149">
        <v>39.617271185013564</v>
      </c>
      <c r="M28" s="150">
        <v>28.085545781801848</v>
      </c>
      <c r="N28" s="151" t="s">
        <v>49</v>
      </c>
      <c r="P28" s="157">
        <v>24</v>
      </c>
      <c r="Q28" s="158">
        <v>30</v>
      </c>
      <c r="R28" s="163" t="s">
        <v>82</v>
      </c>
      <c r="S28" s="164">
        <v>3838.93263471</v>
      </c>
      <c r="T28" s="164">
        <v>4819.0046990999999</v>
      </c>
    </row>
    <row r="29" spans="2:20">
      <c r="B29" s="145">
        <v>25</v>
      </c>
      <c r="C29" s="146">
        <v>25</v>
      </c>
      <c r="D29" s="161" t="s">
        <v>85</v>
      </c>
      <c r="E29" s="148">
        <v>4706.01340979</v>
      </c>
      <c r="F29" s="148">
        <v>4713.5945137099998</v>
      </c>
      <c r="G29" s="148">
        <v>3690.4624255899998</v>
      </c>
      <c r="H29" s="148">
        <v>2904.1978890300002</v>
      </c>
      <c r="I29" s="148">
        <v>2353.44098979</v>
      </c>
      <c r="J29" s="148">
        <v>1411.9433907800001</v>
      </c>
      <c r="K29" s="149">
        <v>-0.16083487660954593</v>
      </c>
      <c r="L29" s="149">
        <v>27.723682566865055</v>
      </c>
      <c r="M29" s="150">
        <v>27.223451951507126</v>
      </c>
      <c r="N29" s="151" t="s">
        <v>151</v>
      </c>
      <c r="O29" s="134"/>
      <c r="P29" s="152">
        <v>25</v>
      </c>
      <c r="Q29" s="153">
        <v>25</v>
      </c>
      <c r="R29" s="165" t="s">
        <v>85</v>
      </c>
      <c r="S29" s="155">
        <v>4713.5945137099998</v>
      </c>
      <c r="T29" s="155">
        <v>4706.01340979</v>
      </c>
    </row>
    <row r="30" spans="2:20">
      <c r="B30" s="145">
        <v>26</v>
      </c>
      <c r="C30" s="146">
        <v>23</v>
      </c>
      <c r="D30" s="176" t="s">
        <v>162</v>
      </c>
      <c r="E30" s="148">
        <v>4689.1097458599997</v>
      </c>
      <c r="F30" s="148">
        <v>5149.6187383400002</v>
      </c>
      <c r="G30" s="148">
        <v>4044.2665917600002</v>
      </c>
      <c r="H30" s="148">
        <v>3490.99889639</v>
      </c>
      <c r="I30" s="148">
        <v>4386.1549456299999</v>
      </c>
      <c r="J30" s="148">
        <v>4716.3277875100002</v>
      </c>
      <c r="K30" s="149">
        <v>-8.942584216019986</v>
      </c>
      <c r="L30" s="149">
        <v>27.331337376030106</v>
      </c>
      <c r="M30" s="150">
        <v>-0.11568784745151772</v>
      </c>
      <c r="N30" s="151" t="s">
        <v>163</v>
      </c>
      <c r="P30" s="157">
        <v>26</v>
      </c>
      <c r="Q30" s="158">
        <v>23</v>
      </c>
      <c r="R30" s="176" t="s">
        <v>162</v>
      </c>
      <c r="S30" s="156">
        <v>5149.6187383400002</v>
      </c>
      <c r="T30" s="156">
        <v>4689.1097458599997</v>
      </c>
    </row>
    <row r="31" spans="2:20">
      <c r="B31" s="145">
        <v>27</v>
      </c>
      <c r="C31" s="146">
        <v>26</v>
      </c>
      <c r="D31" s="161" t="s">
        <v>164</v>
      </c>
      <c r="E31" s="148">
        <v>4437.9102729200004</v>
      </c>
      <c r="F31" s="148">
        <v>4589.2133702599995</v>
      </c>
      <c r="G31" s="148">
        <v>4502.3532376000003</v>
      </c>
      <c r="H31" s="148">
        <v>3518.3461118700002</v>
      </c>
      <c r="I31" s="148">
        <v>3161.91038226</v>
      </c>
      <c r="J31" s="148">
        <v>3011.7856898600003</v>
      </c>
      <c r="K31" s="149">
        <v>-3.2969288009249196</v>
      </c>
      <c r="L31" s="149">
        <v>1.9292163025906952</v>
      </c>
      <c r="M31" s="150">
        <v>8.061474790393941</v>
      </c>
      <c r="N31" s="151" t="s">
        <v>165</v>
      </c>
      <c r="O31" s="134"/>
      <c r="P31" s="152">
        <v>27</v>
      </c>
      <c r="Q31" s="153">
        <v>26</v>
      </c>
      <c r="R31" s="165" t="s">
        <v>164</v>
      </c>
      <c r="S31" s="155">
        <v>4589.2133702599995</v>
      </c>
      <c r="T31" s="155">
        <v>4437.9102729200004</v>
      </c>
    </row>
    <row r="32" spans="2:20">
      <c r="B32" s="145">
        <v>28</v>
      </c>
      <c r="C32" s="146">
        <v>29</v>
      </c>
      <c r="D32" s="161" t="s">
        <v>166</v>
      </c>
      <c r="E32" s="148">
        <v>4393.2875989999993</v>
      </c>
      <c r="F32" s="148">
        <v>3888.8257033199998</v>
      </c>
      <c r="G32" s="148">
        <v>3313.6406430800002</v>
      </c>
      <c r="H32" s="148">
        <v>2822.63711272</v>
      </c>
      <c r="I32" s="148">
        <v>2995.4945918100002</v>
      </c>
      <c r="J32" s="148">
        <v>3144.71596202</v>
      </c>
      <c r="K32" s="149">
        <v>12.972088084311062</v>
      </c>
      <c r="L32" s="149">
        <v>17.358100113878674</v>
      </c>
      <c r="M32" s="150">
        <v>6.9157389394707502</v>
      </c>
      <c r="N32" s="151" t="s">
        <v>165</v>
      </c>
      <c r="P32" s="157">
        <v>28</v>
      </c>
      <c r="Q32" s="158">
        <v>29</v>
      </c>
      <c r="R32" s="163" t="s">
        <v>166</v>
      </c>
      <c r="S32" s="156">
        <v>3888.8257033199998</v>
      </c>
      <c r="T32" s="156">
        <v>4393.2875989999993</v>
      </c>
    </row>
    <row r="33" spans="2:20">
      <c r="B33" s="145">
        <v>29</v>
      </c>
      <c r="C33" s="146">
        <v>28</v>
      </c>
      <c r="D33" s="161" t="s">
        <v>93</v>
      </c>
      <c r="E33" s="148">
        <v>4442.5770064600001</v>
      </c>
      <c r="F33" s="148">
        <v>4142.2576438100004</v>
      </c>
      <c r="G33" s="148">
        <v>3696.7354378999999</v>
      </c>
      <c r="H33" s="148">
        <v>3055.71575773</v>
      </c>
      <c r="I33" s="148">
        <v>4155.00345758</v>
      </c>
      <c r="J33" s="148">
        <v>3677.95352426</v>
      </c>
      <c r="K33" s="149">
        <v>7.2501372071527985</v>
      </c>
      <c r="L33" s="149">
        <v>12.051774150305111</v>
      </c>
      <c r="M33" s="150">
        <v>3.8498193698181193</v>
      </c>
      <c r="N33" s="151" t="s">
        <v>153</v>
      </c>
      <c r="O33" s="134"/>
      <c r="P33" s="152">
        <v>29</v>
      </c>
      <c r="Q33" s="153">
        <v>28</v>
      </c>
      <c r="R33" s="165" t="s">
        <v>93</v>
      </c>
      <c r="S33" s="155">
        <v>4442.5770064600001</v>
      </c>
      <c r="T33" s="155">
        <v>4142.2576438100004</v>
      </c>
    </row>
    <row r="34" spans="2:20">
      <c r="B34" s="145">
        <v>30</v>
      </c>
      <c r="C34" s="146">
        <v>27</v>
      </c>
      <c r="D34" s="161" t="s">
        <v>167</v>
      </c>
      <c r="E34" s="148">
        <v>3786.1154266099998</v>
      </c>
      <c r="F34" s="148">
        <v>4264.6324802199997</v>
      </c>
      <c r="G34" s="148">
        <v>3736.7801362800001</v>
      </c>
      <c r="H34" s="148">
        <v>3165.1580177699998</v>
      </c>
      <c r="I34" s="148">
        <v>3467.2168735199998</v>
      </c>
      <c r="J34" s="148">
        <v>4281.5783133599998</v>
      </c>
      <c r="K34" s="149">
        <v>-11.220593001376631</v>
      </c>
      <c r="L34" s="149">
        <v>14.125860358096464</v>
      </c>
      <c r="M34" s="150">
        <v>-2.4296210766053927</v>
      </c>
      <c r="N34" s="151" t="s">
        <v>151</v>
      </c>
      <c r="P34" s="157">
        <v>30</v>
      </c>
      <c r="Q34" s="158">
        <v>27</v>
      </c>
      <c r="R34" s="163" t="s">
        <v>167</v>
      </c>
      <c r="S34" s="156">
        <v>4264.6324802199997</v>
      </c>
      <c r="T34" s="156">
        <v>3786.1154266099998</v>
      </c>
    </row>
    <row r="35" spans="2:20">
      <c r="B35" s="145">
        <v>31</v>
      </c>
      <c r="C35" s="146">
        <v>32</v>
      </c>
      <c r="D35" s="161" t="s">
        <v>168</v>
      </c>
      <c r="E35" s="148">
        <v>3561.7234406699999</v>
      </c>
      <c r="F35" s="148">
        <v>3367.61088088</v>
      </c>
      <c r="G35" s="148">
        <v>2994.6754724100001</v>
      </c>
      <c r="H35" s="148">
        <v>2667.4876909099999</v>
      </c>
      <c r="I35" s="148">
        <v>2725.5963835100001</v>
      </c>
      <c r="J35" s="148">
        <v>2489.6866962499998</v>
      </c>
      <c r="K35" s="149">
        <v>5.7641029993131472</v>
      </c>
      <c r="L35" s="149">
        <v>12.453282898459635</v>
      </c>
      <c r="M35" s="150">
        <v>7.4244401913358793</v>
      </c>
      <c r="N35" s="151" t="s">
        <v>153</v>
      </c>
      <c r="O35" s="134"/>
      <c r="P35" s="152">
        <v>31</v>
      </c>
      <c r="Q35" s="153">
        <v>32</v>
      </c>
      <c r="R35" s="165" t="s">
        <v>168</v>
      </c>
      <c r="S35" s="155">
        <v>3367.61088088</v>
      </c>
      <c r="T35" s="155">
        <v>3561.7234406699999</v>
      </c>
    </row>
    <row r="36" spans="2:20">
      <c r="B36" s="145">
        <v>32</v>
      </c>
      <c r="C36" s="146">
        <v>34</v>
      </c>
      <c r="D36" s="161" t="s">
        <v>83</v>
      </c>
      <c r="E36" s="148">
        <v>3497.7245014599998</v>
      </c>
      <c r="F36" s="148">
        <v>3245.6261408999999</v>
      </c>
      <c r="G36" s="148">
        <v>2431.1188335900001</v>
      </c>
      <c r="H36" s="148">
        <v>2489.7566227000002</v>
      </c>
      <c r="I36" s="148">
        <v>2621.26991275</v>
      </c>
      <c r="J36" s="148">
        <v>2357.62916941</v>
      </c>
      <c r="K36" s="149">
        <v>7.7673259215891699</v>
      </c>
      <c r="L36" s="149">
        <v>33.503393419367654</v>
      </c>
      <c r="M36" s="150">
        <v>8.2086604069559588</v>
      </c>
      <c r="N36" s="151" t="s">
        <v>144</v>
      </c>
      <c r="P36" s="157">
        <v>32</v>
      </c>
      <c r="Q36" s="158">
        <v>34</v>
      </c>
      <c r="R36" s="163" t="s">
        <v>83</v>
      </c>
      <c r="S36" s="156">
        <v>3245.6261408999999</v>
      </c>
      <c r="T36" s="156">
        <v>3497.7245014599998</v>
      </c>
    </row>
    <row r="37" spans="2:20">
      <c r="B37" s="145">
        <v>33</v>
      </c>
      <c r="C37" s="146">
        <v>37</v>
      </c>
      <c r="D37" s="161" t="s">
        <v>98</v>
      </c>
      <c r="E37" s="148">
        <v>3407.9568309599999</v>
      </c>
      <c r="F37" s="148">
        <v>3156.5159969199999</v>
      </c>
      <c r="G37" s="148">
        <v>2885.9614285100001</v>
      </c>
      <c r="H37" s="148">
        <v>2268.16290501</v>
      </c>
      <c r="I37" s="148">
        <v>1811.2445057800001</v>
      </c>
      <c r="J37" s="148">
        <v>1406.54018862</v>
      </c>
      <c r="K37" s="149">
        <v>7.9657709412955855</v>
      </c>
      <c r="L37" s="149">
        <v>9.3748504653329707</v>
      </c>
      <c r="M37" s="150">
        <v>19.362632335840324</v>
      </c>
      <c r="N37" s="151" t="s">
        <v>155</v>
      </c>
      <c r="O37" s="134"/>
      <c r="P37" s="152">
        <v>33</v>
      </c>
      <c r="Q37" s="153">
        <v>37</v>
      </c>
      <c r="R37" s="165" t="s">
        <v>98</v>
      </c>
      <c r="S37" s="155">
        <v>3156.5159969199999</v>
      </c>
      <c r="T37" s="155">
        <v>3407.9568309599999</v>
      </c>
    </row>
    <row r="38" spans="2:20">
      <c r="B38" s="145">
        <v>34</v>
      </c>
      <c r="C38" s="146">
        <v>31</v>
      </c>
      <c r="D38" s="161" t="s">
        <v>169</v>
      </c>
      <c r="E38" s="148">
        <v>3406.10423107</v>
      </c>
      <c r="F38" s="148">
        <v>3379.0074300899996</v>
      </c>
      <c r="G38" s="148">
        <v>2927.62576399</v>
      </c>
      <c r="H38" s="148">
        <v>3221.60013312</v>
      </c>
      <c r="I38" s="148">
        <v>3937.57378943</v>
      </c>
      <c r="J38" s="148">
        <v>4105.1494382599994</v>
      </c>
      <c r="K38" s="149">
        <v>0.80191599280616654</v>
      </c>
      <c r="L38" s="149">
        <v>15.418011128745531</v>
      </c>
      <c r="M38" s="150">
        <v>-3.6646249470872583</v>
      </c>
      <c r="N38" s="151" t="s">
        <v>163</v>
      </c>
      <c r="P38" s="157">
        <v>34</v>
      </c>
      <c r="Q38" s="158">
        <v>31</v>
      </c>
      <c r="R38" s="163" t="s">
        <v>169</v>
      </c>
      <c r="S38" s="156">
        <v>3379.0074300899996</v>
      </c>
      <c r="T38" s="156">
        <v>3406.10423107</v>
      </c>
    </row>
    <row r="39" spans="2:20">
      <c r="B39" s="145">
        <v>35</v>
      </c>
      <c r="C39" s="146">
        <v>39</v>
      </c>
      <c r="D39" s="161" t="s">
        <v>170</v>
      </c>
      <c r="E39" s="148">
        <v>3322.7063847700001</v>
      </c>
      <c r="F39" s="148">
        <v>2776.2881109099999</v>
      </c>
      <c r="G39" s="148">
        <v>2198.3537610600001</v>
      </c>
      <c r="H39" s="148">
        <v>1498.89900455</v>
      </c>
      <c r="I39" s="148">
        <v>1319.7328688</v>
      </c>
      <c r="J39" s="148">
        <v>1008.9249153</v>
      </c>
      <c r="K39" s="149">
        <v>19.681612715652108</v>
      </c>
      <c r="L39" s="149">
        <v>26.289415292802186</v>
      </c>
      <c r="M39" s="150">
        <v>26.918994790386375</v>
      </c>
      <c r="N39" s="151" t="s">
        <v>151</v>
      </c>
      <c r="O39" s="134"/>
      <c r="P39" s="152">
        <v>35</v>
      </c>
      <c r="Q39" s="153">
        <v>39</v>
      </c>
      <c r="R39" s="165" t="s">
        <v>170</v>
      </c>
      <c r="S39" s="155">
        <v>2776.2881109099999</v>
      </c>
      <c r="T39" s="155">
        <v>3322.7063847700001</v>
      </c>
    </row>
    <row r="40" spans="2:20">
      <c r="B40" s="145">
        <v>36</v>
      </c>
      <c r="C40" s="146">
        <v>36</v>
      </c>
      <c r="D40" s="161" t="s">
        <v>89</v>
      </c>
      <c r="E40" s="148">
        <v>3290.04414873</v>
      </c>
      <c r="F40" s="148">
        <v>3172.52769979</v>
      </c>
      <c r="G40" s="148">
        <v>2682.14337075</v>
      </c>
      <c r="H40" s="148">
        <v>2227.5230629600001</v>
      </c>
      <c r="I40" s="148">
        <v>2031.2292535300001</v>
      </c>
      <c r="J40" s="148">
        <v>1711.39829962</v>
      </c>
      <c r="K40" s="149">
        <v>3.7041898467199741</v>
      </c>
      <c r="L40" s="149">
        <v>18.283300377894239</v>
      </c>
      <c r="M40" s="150">
        <v>13.964640776015669</v>
      </c>
      <c r="N40" s="151" t="s">
        <v>171</v>
      </c>
      <c r="P40" s="157">
        <v>36</v>
      </c>
      <c r="Q40" s="158">
        <v>36</v>
      </c>
      <c r="R40" s="163" t="s">
        <v>89</v>
      </c>
      <c r="S40" s="156">
        <v>3172.52769979</v>
      </c>
      <c r="T40" s="156">
        <v>3290.04414873</v>
      </c>
    </row>
    <row r="41" spans="2:20">
      <c r="B41" s="145">
        <v>37</v>
      </c>
      <c r="C41" s="146">
        <v>33</v>
      </c>
      <c r="D41" s="161" t="s">
        <v>96</v>
      </c>
      <c r="E41" s="162">
        <v>3120.1339165999998</v>
      </c>
      <c r="F41" s="162">
        <v>3273.4605984499999</v>
      </c>
      <c r="G41" s="162">
        <v>3087.7838057600002</v>
      </c>
      <c r="H41" s="162">
        <v>2795.7147940499999</v>
      </c>
      <c r="I41" s="162">
        <v>3262.8720223300002</v>
      </c>
      <c r="J41" s="162">
        <v>3710.91280865</v>
      </c>
      <c r="K41" s="149">
        <v>-4.6839324084915237</v>
      </c>
      <c r="L41" s="149">
        <v>6.0132704998204645</v>
      </c>
      <c r="M41" s="150">
        <v>-3.4085919886522986</v>
      </c>
      <c r="N41" s="151" t="s">
        <v>151</v>
      </c>
      <c r="O41" s="134"/>
      <c r="P41" s="152">
        <v>37</v>
      </c>
      <c r="Q41" s="153">
        <v>33</v>
      </c>
      <c r="R41" s="165" t="s">
        <v>96</v>
      </c>
      <c r="S41" s="160">
        <v>3273.4605984499999</v>
      </c>
      <c r="T41" s="160">
        <v>3120.1339165999998</v>
      </c>
    </row>
    <row r="42" spans="2:20">
      <c r="B42" s="145">
        <v>38</v>
      </c>
      <c r="C42" s="146">
        <v>38</v>
      </c>
      <c r="D42" s="161" t="s">
        <v>172</v>
      </c>
      <c r="E42" s="148">
        <v>2994.93593242</v>
      </c>
      <c r="F42" s="148">
        <v>3036.5810500100001</v>
      </c>
      <c r="G42" s="148">
        <v>2803.6330661500001</v>
      </c>
      <c r="H42" s="148">
        <v>2576.5556681500002</v>
      </c>
      <c r="I42" s="148">
        <v>2914.7583848799995</v>
      </c>
      <c r="J42" s="148">
        <v>3006.0250993999998</v>
      </c>
      <c r="K42" s="149">
        <v>-1.3714475887236077</v>
      </c>
      <c r="L42" s="149">
        <v>8.3087900008216273</v>
      </c>
      <c r="M42" s="150">
        <v>-7.3888713575276377E-2</v>
      </c>
      <c r="N42" s="151" t="s">
        <v>49</v>
      </c>
      <c r="P42" s="157">
        <v>38</v>
      </c>
      <c r="Q42" s="158">
        <v>38</v>
      </c>
      <c r="R42" s="163" t="s">
        <v>172</v>
      </c>
      <c r="S42" s="156">
        <v>3036.5810500100001</v>
      </c>
      <c r="T42" s="156">
        <v>2994.93593242</v>
      </c>
    </row>
    <row r="43" spans="2:20">
      <c r="B43" s="145">
        <v>39</v>
      </c>
      <c r="C43" s="146">
        <v>35</v>
      </c>
      <c r="D43" s="171" t="s">
        <v>97</v>
      </c>
      <c r="E43" s="173">
        <v>2953.0351109600001</v>
      </c>
      <c r="F43" s="173">
        <v>3193.0527959299998</v>
      </c>
      <c r="G43" s="173">
        <v>2878.96441056</v>
      </c>
      <c r="H43" s="173">
        <v>2531.9894561999999</v>
      </c>
      <c r="I43" s="173">
        <v>2995.8397827099998</v>
      </c>
      <c r="J43" s="173">
        <v>2863.16281764</v>
      </c>
      <c r="K43" s="149">
        <v>-7.5168717935367795</v>
      </c>
      <c r="L43" s="149">
        <v>10.909769645568666</v>
      </c>
      <c r="M43" s="150">
        <v>0.6200463486873975</v>
      </c>
      <c r="N43" s="151" t="s">
        <v>147</v>
      </c>
      <c r="O43" s="134"/>
      <c r="P43" s="152">
        <v>39</v>
      </c>
      <c r="Q43" s="153">
        <v>35</v>
      </c>
      <c r="R43" s="172" t="s">
        <v>97</v>
      </c>
      <c r="S43" s="170">
        <v>3193.0527959299998</v>
      </c>
      <c r="T43" s="170">
        <v>2953.0351109600001</v>
      </c>
    </row>
    <row r="44" spans="2:20">
      <c r="B44" s="145">
        <v>40</v>
      </c>
      <c r="C44" s="146">
        <v>41</v>
      </c>
      <c r="D44" s="161" t="s">
        <v>87</v>
      </c>
      <c r="E44" s="148">
        <v>2853.8276874600001</v>
      </c>
      <c r="F44" s="148">
        <v>2504.65630332</v>
      </c>
      <c r="G44" s="148">
        <v>2039.0819223000001</v>
      </c>
      <c r="H44" s="148">
        <v>1880.76369286</v>
      </c>
      <c r="I44" s="148">
        <v>2214.8277980299999</v>
      </c>
      <c r="J44" s="148">
        <v>2025.27162752</v>
      </c>
      <c r="K44" s="149">
        <v>13.940890160345058</v>
      </c>
      <c r="L44" s="149">
        <v>22.832549096156534</v>
      </c>
      <c r="M44" s="150">
        <v>7.0998576747260289</v>
      </c>
      <c r="N44" s="151" t="s">
        <v>147</v>
      </c>
      <c r="P44" s="157">
        <v>40</v>
      </c>
      <c r="Q44" s="158">
        <v>41</v>
      </c>
      <c r="R44" s="163" t="s">
        <v>87</v>
      </c>
      <c r="S44" s="156">
        <v>2504.65630332</v>
      </c>
      <c r="T44" s="156">
        <v>2853.8276874600001</v>
      </c>
    </row>
    <row r="45" spans="2:20">
      <c r="B45" s="145">
        <v>41</v>
      </c>
      <c r="C45" s="146">
        <v>40</v>
      </c>
      <c r="D45" s="171" t="s">
        <v>95</v>
      </c>
      <c r="E45" s="173">
        <v>2643.3348932899999</v>
      </c>
      <c r="F45" s="173">
        <v>2607.6165446800001</v>
      </c>
      <c r="G45" s="173">
        <v>2303.7189710600001</v>
      </c>
      <c r="H45" s="173">
        <v>2093.3459446900001</v>
      </c>
      <c r="I45" s="173">
        <v>2619.54424397</v>
      </c>
      <c r="J45" s="173">
        <v>2570.7246072200001</v>
      </c>
      <c r="K45" s="149">
        <v>1.3697699795190958</v>
      </c>
      <c r="L45" s="149">
        <v>13.191607893048211</v>
      </c>
      <c r="M45" s="150">
        <v>0.55862511596658226</v>
      </c>
      <c r="N45" s="151" t="s">
        <v>147</v>
      </c>
      <c r="O45" s="134"/>
      <c r="P45" s="152">
        <v>41</v>
      </c>
      <c r="Q45" s="153">
        <v>40</v>
      </c>
      <c r="R45" s="172" t="s">
        <v>95</v>
      </c>
      <c r="S45" s="177">
        <v>2607.6165446800001</v>
      </c>
      <c r="T45" s="177">
        <v>2643.3348932899999</v>
      </c>
    </row>
    <row r="46" spans="2:20">
      <c r="B46" s="145">
        <v>42</v>
      </c>
      <c r="C46" s="146">
        <v>62</v>
      </c>
      <c r="D46" s="171" t="s">
        <v>107</v>
      </c>
      <c r="E46" s="173">
        <v>2594.9240423000001</v>
      </c>
      <c r="F46" s="173">
        <v>1784.8453738200001</v>
      </c>
      <c r="G46" s="173">
        <v>934.77706394999996</v>
      </c>
      <c r="H46" s="173">
        <v>526.14630566999995</v>
      </c>
      <c r="I46" s="173">
        <v>316.06371438000002</v>
      </c>
      <c r="J46" s="173"/>
      <c r="K46" s="149">
        <v>45.386490077077994</v>
      </c>
      <c r="L46" s="149">
        <v>90.938079532883066</v>
      </c>
      <c r="M46" s="150">
        <v>69.272926470105361</v>
      </c>
      <c r="N46" s="151" t="s">
        <v>155</v>
      </c>
      <c r="P46" s="157">
        <v>42</v>
      </c>
      <c r="Q46" s="158">
        <v>62</v>
      </c>
      <c r="R46" s="174" t="s">
        <v>107</v>
      </c>
      <c r="S46" s="175">
        <v>1784.8453738200001</v>
      </c>
      <c r="T46" s="175">
        <v>2594.9240423000001</v>
      </c>
    </row>
    <row r="47" spans="2:20">
      <c r="B47" s="145">
        <v>43</v>
      </c>
      <c r="C47" s="146">
        <v>49</v>
      </c>
      <c r="D47" s="161" t="s">
        <v>173</v>
      </c>
      <c r="E47" s="148">
        <v>2546.3183792200002</v>
      </c>
      <c r="F47" s="148">
        <v>2103.79418678</v>
      </c>
      <c r="G47" s="148">
        <v>2915.8567434400002</v>
      </c>
      <c r="H47" s="148">
        <v>3088.6365945799998</v>
      </c>
      <c r="I47" s="148">
        <v>4192.9268682900001</v>
      </c>
      <c r="J47" s="148">
        <v>4347.4954828700002</v>
      </c>
      <c r="K47" s="149">
        <v>21.034576253740561</v>
      </c>
      <c r="L47" s="149">
        <v>-27.849878375779337</v>
      </c>
      <c r="M47" s="150">
        <v>-10.146559063028027</v>
      </c>
      <c r="N47" s="151" t="s">
        <v>142</v>
      </c>
      <c r="O47" s="134"/>
      <c r="P47" s="152">
        <v>43</v>
      </c>
      <c r="Q47" s="153">
        <v>49</v>
      </c>
      <c r="R47" s="165" t="s">
        <v>173</v>
      </c>
      <c r="S47" s="155">
        <v>2103.79418678</v>
      </c>
      <c r="T47" s="155">
        <v>2546.3183792200002</v>
      </c>
    </row>
    <row r="48" spans="2:20">
      <c r="B48" s="145">
        <v>44</v>
      </c>
      <c r="C48" s="146">
        <v>42</v>
      </c>
      <c r="D48" s="161" t="s">
        <v>92</v>
      </c>
      <c r="E48" s="148">
        <v>2439.4331455400002</v>
      </c>
      <c r="F48" s="148">
        <v>2478.2475700199998</v>
      </c>
      <c r="G48" s="148">
        <v>2146.3550373200001</v>
      </c>
      <c r="H48" s="148">
        <v>1937.0158500099999</v>
      </c>
      <c r="I48" s="148">
        <v>2079.1885189099999</v>
      </c>
      <c r="J48" s="148">
        <v>1894.1689094400001</v>
      </c>
      <c r="K48" s="149">
        <v>-1.566204480518723</v>
      </c>
      <c r="L48" s="149">
        <v>15.463077027294151</v>
      </c>
      <c r="M48" s="150">
        <v>5.1899002584719245</v>
      </c>
      <c r="N48" s="151" t="s">
        <v>147</v>
      </c>
      <c r="P48" s="157">
        <v>44</v>
      </c>
      <c r="Q48" s="158">
        <v>42</v>
      </c>
      <c r="R48" s="163" t="s">
        <v>92</v>
      </c>
      <c r="S48" s="156">
        <v>2478.2475700199998</v>
      </c>
      <c r="T48" s="156">
        <v>2439.4331455400002</v>
      </c>
    </row>
    <row r="49" spans="2:20">
      <c r="B49" s="145">
        <v>45</v>
      </c>
      <c r="C49" s="146">
        <v>60</v>
      </c>
      <c r="D49" s="161" t="s">
        <v>106</v>
      </c>
      <c r="E49" s="148">
        <v>2323.0966753900002</v>
      </c>
      <c r="F49" s="148">
        <v>1815.5769829200001</v>
      </c>
      <c r="G49" s="148">
        <v>1365.1780996299999</v>
      </c>
      <c r="H49" s="148">
        <v>1106.04312344</v>
      </c>
      <c r="I49" s="148">
        <v>1031.5552072600001</v>
      </c>
      <c r="J49" s="148">
        <v>913.09059550999996</v>
      </c>
      <c r="K49" s="149">
        <v>27.953631118067719</v>
      </c>
      <c r="L49" s="149">
        <v>32.991950531001812</v>
      </c>
      <c r="M49" s="150">
        <v>20.534309058385514</v>
      </c>
      <c r="N49" s="151" t="s">
        <v>48</v>
      </c>
      <c r="O49" s="134"/>
      <c r="P49" s="152">
        <v>45</v>
      </c>
      <c r="Q49" s="153">
        <v>60</v>
      </c>
      <c r="R49" s="165" t="s">
        <v>106</v>
      </c>
      <c r="S49" s="178">
        <v>1815.5769829200001</v>
      </c>
      <c r="T49" s="178">
        <v>2323.0966753900002</v>
      </c>
    </row>
    <row r="50" spans="2:20">
      <c r="B50" s="145">
        <v>46</v>
      </c>
      <c r="C50" s="146">
        <v>45</v>
      </c>
      <c r="D50" s="161" t="s">
        <v>174</v>
      </c>
      <c r="E50" s="148">
        <v>2264.6272629300001</v>
      </c>
      <c r="F50" s="148">
        <v>2315.37316014</v>
      </c>
      <c r="G50" s="148">
        <v>1892.80020008</v>
      </c>
      <c r="H50" s="148">
        <v>2744.5278695900001</v>
      </c>
      <c r="I50" s="148">
        <v>4103.1972970100005</v>
      </c>
      <c r="J50" s="148">
        <v>4670.0289170900005</v>
      </c>
      <c r="K50" s="149">
        <v>-2.191694111498272</v>
      </c>
      <c r="L50" s="149">
        <v>22.325280821617614</v>
      </c>
      <c r="M50" s="150">
        <v>-13.476230374320808</v>
      </c>
      <c r="N50" s="151" t="s">
        <v>48</v>
      </c>
      <c r="P50" s="157">
        <v>46</v>
      </c>
      <c r="Q50" s="158">
        <v>45</v>
      </c>
      <c r="R50" s="163" t="s">
        <v>174</v>
      </c>
      <c r="S50" s="156">
        <v>2315.37316014</v>
      </c>
      <c r="T50" s="156">
        <v>2264.6272629300001</v>
      </c>
    </row>
    <row r="51" spans="2:20">
      <c r="B51" s="145">
        <v>47</v>
      </c>
      <c r="C51" s="146">
        <v>47</v>
      </c>
      <c r="D51" s="171" t="s">
        <v>101</v>
      </c>
      <c r="E51" s="173">
        <v>2248.7772619100001</v>
      </c>
      <c r="F51" s="173">
        <v>2184.8477067899998</v>
      </c>
      <c r="G51" s="173">
        <v>2273.19358242</v>
      </c>
      <c r="H51" s="173">
        <v>2563.73836936</v>
      </c>
      <c r="I51" s="173">
        <v>2695.0935064400001</v>
      </c>
      <c r="J51" s="173">
        <v>1967.3736539700001</v>
      </c>
      <c r="K51" s="149">
        <v>2.9260417063085007</v>
      </c>
      <c r="L51" s="149">
        <v>-3.8864211263498616</v>
      </c>
      <c r="M51" s="150">
        <v>2.7098081520065209</v>
      </c>
      <c r="N51" s="151" t="s">
        <v>155</v>
      </c>
      <c r="O51" s="134"/>
      <c r="P51" s="152">
        <v>47</v>
      </c>
      <c r="Q51" s="153">
        <v>47</v>
      </c>
      <c r="R51" s="172" t="s">
        <v>101</v>
      </c>
      <c r="S51" s="177">
        <v>2184.8477067899998</v>
      </c>
      <c r="T51" s="177">
        <v>2248.7772619100001</v>
      </c>
    </row>
    <row r="52" spans="2:20">
      <c r="B52" s="145">
        <v>48</v>
      </c>
      <c r="C52" s="146">
        <v>59</v>
      </c>
      <c r="D52" s="161" t="s">
        <v>105</v>
      </c>
      <c r="E52" s="148">
        <v>2238.4568103400002</v>
      </c>
      <c r="F52" s="148">
        <v>1823.6682569</v>
      </c>
      <c r="G52" s="148">
        <v>1459.2048113999999</v>
      </c>
      <c r="H52" s="148">
        <v>1424.1038673600001</v>
      </c>
      <c r="I52" s="148">
        <v>1722.0146788</v>
      </c>
      <c r="J52" s="148"/>
      <c r="K52" s="149">
        <v>22.744737255288257</v>
      </c>
      <c r="L52" s="149">
        <v>24.976853328103001</v>
      </c>
      <c r="M52" s="150">
        <v>6.7770621466253456</v>
      </c>
      <c r="N52" s="151" t="s">
        <v>49</v>
      </c>
      <c r="P52" s="157">
        <v>48</v>
      </c>
      <c r="Q52" s="158">
        <v>59</v>
      </c>
      <c r="R52" s="163" t="s">
        <v>105</v>
      </c>
      <c r="S52" s="169">
        <v>1823.6682569</v>
      </c>
      <c r="T52" s="169">
        <v>2238.4568103400002</v>
      </c>
    </row>
    <row r="53" spans="2:20">
      <c r="B53" s="145">
        <v>49</v>
      </c>
      <c r="C53" s="146">
        <v>43</v>
      </c>
      <c r="D53" s="161" t="s">
        <v>100</v>
      </c>
      <c r="E53" s="148">
        <v>2211.9291243100001</v>
      </c>
      <c r="F53" s="148">
        <v>2378.9232929300001</v>
      </c>
      <c r="G53" s="148">
        <v>2898.6758573799998</v>
      </c>
      <c r="H53" s="148">
        <v>2171.71058012</v>
      </c>
      <c r="I53" s="148">
        <v>2061.3711214199998</v>
      </c>
      <c r="J53" s="148">
        <v>1803.2405576599999</v>
      </c>
      <c r="K53" s="149">
        <v>-7.0197374213912411</v>
      </c>
      <c r="L53" s="149">
        <v>-17.930689391389343</v>
      </c>
      <c r="M53" s="150">
        <v>4.1702024140974681</v>
      </c>
      <c r="N53" s="151" t="s">
        <v>165</v>
      </c>
      <c r="O53" s="134"/>
      <c r="P53" s="152">
        <v>48</v>
      </c>
      <c r="Q53" s="153">
        <v>43</v>
      </c>
      <c r="R53" s="165" t="s">
        <v>100</v>
      </c>
      <c r="S53" s="155">
        <v>2378.9232929300001</v>
      </c>
      <c r="T53" s="155">
        <v>2211.9291243100001</v>
      </c>
    </row>
    <row r="54" spans="2:20">
      <c r="B54" s="145">
        <v>50</v>
      </c>
      <c r="C54" s="146">
        <v>54</v>
      </c>
      <c r="D54" s="161" t="s">
        <v>103</v>
      </c>
      <c r="E54" s="148">
        <v>2178.0229448599998</v>
      </c>
      <c r="F54" s="148">
        <v>1953.0829160999999</v>
      </c>
      <c r="G54" s="148">
        <v>1477.7029436</v>
      </c>
      <c r="H54" s="148">
        <v>1209.0820993299999</v>
      </c>
      <c r="I54" s="148">
        <v>569.27529867999999</v>
      </c>
      <c r="J54" s="148">
        <v>217.02487801999999</v>
      </c>
      <c r="K54" s="149">
        <v>11.517177632640903</v>
      </c>
      <c r="L54" s="149">
        <v>32.170198655886331</v>
      </c>
      <c r="M54" s="150">
        <v>58.602703518058433</v>
      </c>
      <c r="N54" s="151" t="s">
        <v>47</v>
      </c>
      <c r="P54" s="157">
        <v>49</v>
      </c>
      <c r="Q54" s="158">
        <v>54</v>
      </c>
      <c r="R54" s="163" t="s">
        <v>103</v>
      </c>
      <c r="S54" s="156">
        <v>1953.0829160999999</v>
      </c>
      <c r="T54" s="156">
        <v>2178.0229448599998</v>
      </c>
    </row>
    <row r="55" spans="2:20">
      <c r="B55" s="145">
        <v>51</v>
      </c>
      <c r="C55" s="146">
        <v>44</v>
      </c>
      <c r="D55" s="161" t="s">
        <v>175</v>
      </c>
      <c r="E55" s="148">
        <v>2129.1799395100002</v>
      </c>
      <c r="F55" s="148">
        <v>2364.1848564700003</v>
      </c>
      <c r="G55" s="148">
        <v>2084.4879155899998</v>
      </c>
      <c r="H55" s="148">
        <v>2371.66585588</v>
      </c>
      <c r="I55" s="148">
        <v>2562.7394128599999</v>
      </c>
      <c r="J55" s="148">
        <v>2523.1160887300002</v>
      </c>
      <c r="K55" s="149">
        <v>-9.9402090457042132</v>
      </c>
      <c r="L55" s="149">
        <v>13.418016904206146</v>
      </c>
      <c r="M55" s="150">
        <v>-3.3381669660998092</v>
      </c>
      <c r="N55" s="151" t="s">
        <v>176</v>
      </c>
      <c r="O55" s="134"/>
      <c r="P55" s="216">
        <v>50</v>
      </c>
      <c r="Q55" s="216">
        <v>44</v>
      </c>
      <c r="R55" s="174" t="s">
        <v>94</v>
      </c>
      <c r="S55" s="217">
        <v>2364.1848564700003</v>
      </c>
      <c r="T55" s="217">
        <v>2129.1799395100002</v>
      </c>
    </row>
    <row r="56" spans="2:20">
      <c r="B56" s="145">
        <v>52</v>
      </c>
      <c r="C56" s="146">
        <v>75</v>
      </c>
      <c r="D56" s="161" t="s">
        <v>109</v>
      </c>
      <c r="E56" s="148">
        <v>2118.91064805</v>
      </c>
      <c r="F56" s="148">
        <v>1404.63496248</v>
      </c>
      <c r="G56" s="148">
        <v>861.83374261999995</v>
      </c>
      <c r="H56" s="148">
        <v>913.73175250999998</v>
      </c>
      <c r="I56" s="148">
        <v>2140.3322267899998</v>
      </c>
      <c r="J56" s="148">
        <v>2395.2176298099998</v>
      </c>
      <c r="K56" s="149">
        <v>50.851338934984703</v>
      </c>
      <c r="L56" s="149">
        <v>62.982126716211916</v>
      </c>
      <c r="M56" s="150">
        <v>-2.4216359299844004</v>
      </c>
      <c r="N56" s="151" t="s">
        <v>44</v>
      </c>
      <c r="P56" s="218">
        <v>51</v>
      </c>
      <c r="Q56" s="218">
        <v>75</v>
      </c>
      <c r="R56" s="218" t="s">
        <v>109</v>
      </c>
      <c r="S56" s="219">
        <v>1404.63496248</v>
      </c>
      <c r="T56" s="219">
        <v>2118.91064805</v>
      </c>
    </row>
    <row r="57" spans="2:20">
      <c r="B57" s="145">
        <v>53</v>
      </c>
      <c r="C57" s="146">
        <v>51</v>
      </c>
      <c r="D57" s="161" t="s">
        <v>177</v>
      </c>
      <c r="E57" s="148">
        <v>2115.7146299999999</v>
      </c>
      <c r="F57" s="148">
        <v>2052.64959722</v>
      </c>
      <c r="G57" s="148">
        <v>1907.6789192000001</v>
      </c>
      <c r="H57" s="148">
        <v>1753.77257128</v>
      </c>
      <c r="I57" s="148">
        <v>1624.2711938699999</v>
      </c>
      <c r="J57" s="148">
        <v>1531.6630658199999</v>
      </c>
      <c r="K57" s="149">
        <v>3.0723720631817457</v>
      </c>
      <c r="L57" s="149">
        <v>7.5993227456114312</v>
      </c>
      <c r="M57" s="150">
        <v>6.6740465499221857</v>
      </c>
      <c r="N57" s="151" t="s">
        <v>178</v>
      </c>
      <c r="O57" s="134"/>
      <c r="P57" s="216">
        <v>52</v>
      </c>
      <c r="Q57" s="216">
        <v>51</v>
      </c>
      <c r="R57" s="216" t="s">
        <v>177</v>
      </c>
      <c r="S57" s="217">
        <v>2052.64959722</v>
      </c>
      <c r="T57" s="217">
        <v>2115.7146299999999</v>
      </c>
    </row>
    <row r="58" spans="2:20">
      <c r="B58" s="145">
        <v>54</v>
      </c>
      <c r="C58" s="146">
        <v>50</v>
      </c>
      <c r="D58" s="161" t="s">
        <v>102</v>
      </c>
      <c r="E58" s="179">
        <v>2042.42812665</v>
      </c>
      <c r="F58" s="179">
        <v>2096.9733176200002</v>
      </c>
      <c r="G58" s="179">
        <v>2159.2620467000002</v>
      </c>
      <c r="H58" s="179">
        <v>1758.1559221</v>
      </c>
      <c r="I58" s="179">
        <v>1995.96827336</v>
      </c>
      <c r="J58" s="179">
        <v>1993.01662096</v>
      </c>
      <c r="K58" s="149">
        <v>-2.6011390088600339</v>
      </c>
      <c r="L58" s="149">
        <v>-2.8847230087332751</v>
      </c>
      <c r="M58" s="150">
        <v>0.49100102594366035</v>
      </c>
      <c r="N58" s="151" t="s">
        <v>42</v>
      </c>
      <c r="P58" s="218">
        <v>53</v>
      </c>
      <c r="Q58" s="218">
        <v>50</v>
      </c>
      <c r="R58" s="218" t="s">
        <v>102</v>
      </c>
      <c r="S58" s="219">
        <v>2096.9733176200002</v>
      </c>
      <c r="T58" s="219">
        <v>2042.42812665</v>
      </c>
    </row>
    <row r="59" spans="2:20">
      <c r="B59" s="145">
        <v>55</v>
      </c>
      <c r="C59" s="146">
        <v>53</v>
      </c>
      <c r="D59" s="147" t="s">
        <v>99</v>
      </c>
      <c r="E59" s="148">
        <v>2027.7516875399999</v>
      </c>
      <c r="F59" s="148">
        <v>2013.37780202</v>
      </c>
      <c r="G59" s="148">
        <v>1890.03207991</v>
      </c>
      <c r="H59" s="148">
        <v>1776.39796886</v>
      </c>
      <c r="I59" s="148">
        <v>1770.71146228</v>
      </c>
      <c r="J59" s="148">
        <v>1728.27321239</v>
      </c>
      <c r="K59" s="149">
        <v>0.71391894286202862</v>
      </c>
      <c r="L59" s="149">
        <v>6.5261179120236683</v>
      </c>
      <c r="M59" s="150">
        <v>3.2477210915565768</v>
      </c>
      <c r="N59" s="151" t="s">
        <v>43</v>
      </c>
      <c r="O59" s="134"/>
      <c r="P59" s="216">
        <v>54</v>
      </c>
      <c r="Q59" s="216">
        <v>53</v>
      </c>
      <c r="R59" s="216" t="s">
        <v>99</v>
      </c>
      <c r="S59" s="217">
        <v>2013.37780202</v>
      </c>
      <c r="T59" s="217">
        <v>2027.7516875399999</v>
      </c>
    </row>
    <row r="60" spans="2:20">
      <c r="B60" s="145">
        <v>56</v>
      </c>
      <c r="C60" s="146">
        <v>65</v>
      </c>
      <c r="D60" s="161" t="s">
        <v>108</v>
      </c>
      <c r="E60" s="148">
        <v>2025.5870931300001</v>
      </c>
      <c r="F60" s="148">
        <v>1690.69709298</v>
      </c>
      <c r="G60" s="148">
        <v>1144.1780060999999</v>
      </c>
      <c r="H60" s="148">
        <v>759.57469818000004</v>
      </c>
      <c r="I60" s="148">
        <v>721.04848607999998</v>
      </c>
      <c r="J60" s="148"/>
      <c r="K60" s="149">
        <v>19.807805995556986</v>
      </c>
      <c r="L60" s="149">
        <v>47.765215199586244</v>
      </c>
      <c r="M60" s="150">
        <v>29.463282115936408</v>
      </c>
      <c r="N60" s="151" t="s">
        <v>47</v>
      </c>
      <c r="P60" s="218">
        <v>55</v>
      </c>
      <c r="Q60" s="218">
        <v>65</v>
      </c>
      <c r="R60" s="218" t="s">
        <v>108</v>
      </c>
      <c r="S60" s="219">
        <v>1690.69709298</v>
      </c>
      <c r="T60" s="219">
        <v>2025.5870931300001</v>
      </c>
    </row>
    <row r="61" spans="2:20">
      <c r="B61" s="145">
        <v>57</v>
      </c>
      <c r="C61" s="146">
        <v>56</v>
      </c>
      <c r="D61" s="161" t="s">
        <v>104</v>
      </c>
      <c r="E61" s="148">
        <v>2007.9816719400001</v>
      </c>
      <c r="F61" s="148">
        <v>1921.5628902000001</v>
      </c>
      <c r="G61" s="148">
        <v>1648.37302765</v>
      </c>
      <c r="H61" s="148">
        <v>1439.0365844299999</v>
      </c>
      <c r="I61" s="148">
        <v>1433.9793372300001</v>
      </c>
      <c r="J61" s="148">
        <v>1082.7849476399999</v>
      </c>
      <c r="K61" s="149">
        <v>4.4973173753894331</v>
      </c>
      <c r="L61" s="149">
        <v>16.573303370504227</v>
      </c>
      <c r="M61" s="150">
        <v>13.147120742056728</v>
      </c>
      <c r="N61" s="151" t="s">
        <v>171</v>
      </c>
      <c r="O61" s="134"/>
      <c r="P61" s="216">
        <v>56</v>
      </c>
      <c r="Q61" s="216">
        <v>56</v>
      </c>
      <c r="R61" s="216" t="s">
        <v>104</v>
      </c>
      <c r="S61" s="217">
        <v>1921.5628902000001</v>
      </c>
      <c r="T61" s="217">
        <v>2007.9816719400001</v>
      </c>
    </row>
    <row r="62" spans="2:20">
      <c r="E62" s="180"/>
      <c r="F62" s="181"/>
      <c r="G62" s="181"/>
      <c r="H62" s="181"/>
      <c r="I62" s="182"/>
      <c r="J62" s="182"/>
      <c r="K62" s="182"/>
      <c r="L62" s="183"/>
      <c r="M62" s="183"/>
      <c r="N62" s="184"/>
      <c r="O62" s="184"/>
      <c r="S62" s="133">
        <v>355853.41140963981</v>
      </c>
      <c r="T62" s="133">
        <v>374262.22047618998</v>
      </c>
    </row>
    <row r="63" spans="2:20" ht="13.5">
      <c r="E63" s="133"/>
      <c r="F63" s="133"/>
      <c r="G63" s="133"/>
      <c r="H63" s="133"/>
      <c r="I63" s="133"/>
      <c r="J63" s="133"/>
      <c r="K63" s="133"/>
      <c r="T63" s="220">
        <v>5.1731439059773149E-2</v>
      </c>
    </row>
    <row r="64" spans="2:20" ht="13.5">
      <c r="E64" s="133"/>
      <c r="F64" s="133"/>
      <c r="G64" s="133"/>
      <c r="H64" s="133"/>
      <c r="I64" s="133"/>
      <c r="J64" s="133"/>
      <c r="K64" s="133"/>
      <c r="S64" s="133">
        <v>473973</v>
      </c>
      <c r="T64" s="133">
        <v>488352</v>
      </c>
    </row>
    <row r="65" spans="2:20" ht="13.5">
      <c r="E65" s="133"/>
      <c r="F65" s="133"/>
      <c r="G65" s="133"/>
      <c r="H65" s="133"/>
      <c r="I65" s="133"/>
      <c r="J65" s="133"/>
      <c r="K65" s="133"/>
      <c r="S65" s="220">
        <v>0.7507883601167995</v>
      </c>
      <c r="T65" s="220">
        <v>0.76637798243109478</v>
      </c>
    </row>
    <row r="66" spans="2:20" ht="13.5">
      <c r="E66" s="133"/>
      <c r="F66" s="133"/>
      <c r="G66" s="133"/>
      <c r="H66" s="133"/>
      <c r="I66" s="133"/>
      <c r="J66" s="133"/>
      <c r="K66" s="133"/>
    </row>
    <row r="67" spans="2:20">
      <c r="B67" s="225" t="s">
        <v>179</v>
      </c>
      <c r="C67" s="225"/>
      <c r="D67" s="225"/>
      <c r="E67" s="213">
        <v>280</v>
      </c>
      <c r="F67" s="213">
        <v>280</v>
      </c>
      <c r="G67" s="213">
        <v>282</v>
      </c>
      <c r="H67" s="213">
        <v>282</v>
      </c>
      <c r="I67" s="213">
        <v>270</v>
      </c>
      <c r="J67" s="213">
        <v>255</v>
      </c>
    </row>
    <row r="68" spans="2:20">
      <c r="B68" s="226" t="s">
        <v>186</v>
      </c>
      <c r="C68" s="226"/>
      <c r="D68" s="226"/>
      <c r="E68" s="206" t="s">
        <v>180</v>
      </c>
      <c r="F68" s="206" t="s">
        <v>73</v>
      </c>
      <c r="G68" s="206" t="s">
        <v>74</v>
      </c>
      <c r="H68" s="206" t="s">
        <v>75</v>
      </c>
      <c r="I68" s="206" t="s">
        <v>76</v>
      </c>
      <c r="J68" s="206" t="s">
        <v>77</v>
      </c>
    </row>
    <row r="69" spans="2:20">
      <c r="B69" s="227" t="s">
        <v>181</v>
      </c>
      <c r="C69" s="227"/>
      <c r="D69" s="210" t="s">
        <v>182</v>
      </c>
      <c r="E69" s="212">
        <v>440679.70447359997</v>
      </c>
      <c r="F69" s="212">
        <v>429324.72592551011</v>
      </c>
      <c r="G69" s="212">
        <v>373786.8318274598</v>
      </c>
      <c r="H69" s="212">
        <v>327649.47608997021</v>
      </c>
      <c r="I69" s="212">
        <v>352385.45702839043</v>
      </c>
      <c r="J69" s="212">
        <v>317551.47958321974</v>
      </c>
    </row>
    <row r="70" spans="2:20">
      <c r="B70" s="227"/>
      <c r="C70" s="227"/>
      <c r="D70" s="210" t="s">
        <v>183</v>
      </c>
      <c r="E70" s="211">
        <v>2.6448461647792443</v>
      </c>
      <c r="F70" s="211">
        <v>14.858172993019355</v>
      </c>
      <c r="G70" s="211">
        <v>14.081315278776946</v>
      </c>
      <c r="H70" s="211">
        <v>-7.0195805317888968</v>
      </c>
      <c r="I70" s="211">
        <v>10.969552870888721</v>
      </c>
      <c r="J70" s="211">
        <v>2.1385811632763927</v>
      </c>
    </row>
    <row r="71" spans="2:20">
      <c r="B71" s="227" t="s">
        <v>184</v>
      </c>
      <c r="C71" s="227"/>
      <c r="D71" s="210" t="s">
        <v>182</v>
      </c>
      <c r="E71" s="212">
        <v>47672.333718959999</v>
      </c>
      <c r="F71" s="212">
        <v>44648.385445409986</v>
      </c>
      <c r="G71" s="212">
        <v>37911.48571908001</v>
      </c>
      <c r="H71" s="212">
        <v>33289.33368838999</v>
      </c>
      <c r="I71" s="212">
        <v>32848.588727620008</v>
      </c>
      <c r="J71" s="212">
        <v>29957.609122780003</v>
      </c>
    </row>
    <row r="72" spans="2:20">
      <c r="B72" s="227"/>
      <c r="C72" s="227"/>
      <c r="D72" s="210" t="s">
        <v>183</v>
      </c>
      <c r="E72" s="211">
        <v>6.7728054293190256</v>
      </c>
      <c r="F72" s="211">
        <v>17.770075739710308</v>
      </c>
      <c r="G72" s="211">
        <v>13.884783858867216</v>
      </c>
      <c r="H72" s="211">
        <v>1.3417470212331868</v>
      </c>
      <c r="I72" s="211">
        <v>9.6502347466763698</v>
      </c>
      <c r="J72" s="211">
        <v>12.5393569274621</v>
      </c>
    </row>
    <row r="73" spans="2:20">
      <c r="B73" s="228" t="s">
        <v>185</v>
      </c>
      <c r="C73" s="228"/>
      <c r="D73" s="207" t="s">
        <v>182</v>
      </c>
      <c r="E73" s="208">
        <v>488352.03819256008</v>
      </c>
      <c r="F73" s="208">
        <v>473973.11137092009</v>
      </c>
      <c r="G73" s="208">
        <v>411698.31754653988</v>
      </c>
      <c r="H73" s="208">
        <v>360938.80977836018</v>
      </c>
      <c r="I73" s="208">
        <v>385234.0457560104</v>
      </c>
      <c r="J73" s="208">
        <v>347509.08870599972</v>
      </c>
    </row>
    <row r="74" spans="2:20">
      <c r="B74" s="228"/>
      <c r="C74" s="228"/>
      <c r="D74" s="207" t="s">
        <v>183</v>
      </c>
      <c r="E74" s="209">
        <v>3.0337009582780716</v>
      </c>
      <c r="F74" s="209">
        <v>15.126317298428221</v>
      </c>
      <c r="G74" s="209">
        <v>14.063189214634283</v>
      </c>
      <c r="H74" s="209">
        <v>-6.3066170410695479</v>
      </c>
      <c r="I74" s="209">
        <v>10.855818819152329</v>
      </c>
      <c r="J74" s="209">
        <v>2.9588685770520673</v>
      </c>
    </row>
    <row r="75" spans="2:20">
      <c r="C75"/>
      <c r="D75"/>
      <c r="E75"/>
      <c r="F75"/>
      <c r="G75"/>
      <c r="H75"/>
      <c r="I75"/>
      <c r="J75"/>
    </row>
    <row r="76" spans="2:20">
      <c r="C76"/>
      <c r="D76"/>
      <c r="E76"/>
      <c r="F76"/>
      <c r="G76"/>
      <c r="H76"/>
      <c r="I76"/>
      <c r="J76"/>
    </row>
    <row r="77" spans="2:20">
      <c r="B77" s="225" t="s">
        <v>179</v>
      </c>
      <c r="C77" s="225"/>
      <c r="D77" s="225"/>
      <c r="E77" s="213">
        <v>280</v>
      </c>
      <c r="F77" s="213">
        <v>280</v>
      </c>
      <c r="G77" s="213">
        <v>282</v>
      </c>
      <c r="H77" s="213">
        <v>282</v>
      </c>
      <c r="I77" s="213">
        <v>270</v>
      </c>
      <c r="J77" s="213">
        <v>255</v>
      </c>
    </row>
    <row r="78" spans="2:20">
      <c r="B78" s="226" t="s">
        <v>186</v>
      </c>
      <c r="C78" s="226"/>
      <c r="D78" s="226"/>
      <c r="E78" s="206" t="s">
        <v>180</v>
      </c>
      <c r="F78" s="206" t="s">
        <v>73</v>
      </c>
      <c r="G78" s="206" t="s">
        <v>74</v>
      </c>
      <c r="H78" s="206" t="s">
        <v>75</v>
      </c>
      <c r="I78" s="206" t="s">
        <v>76</v>
      </c>
      <c r="J78" s="206" t="s">
        <v>77</v>
      </c>
    </row>
    <row r="79" spans="2:20">
      <c r="B79" s="227" t="s">
        <v>181</v>
      </c>
      <c r="C79" s="227"/>
      <c r="D79" s="210" t="s">
        <v>187</v>
      </c>
      <c r="E79" s="212">
        <v>1828.5464915917012</v>
      </c>
      <c r="F79" s="212">
        <v>1781.4303980311622</v>
      </c>
      <c r="G79" s="212">
        <v>1538.217414927818</v>
      </c>
      <c r="H79" s="212">
        <v>1353.9234549172322</v>
      </c>
      <c r="I79" s="212">
        <v>1505.920756531583</v>
      </c>
      <c r="J79" s="212">
        <v>1436.8845230009942</v>
      </c>
    </row>
    <row r="80" spans="2:20">
      <c r="B80" s="227"/>
      <c r="C80" s="227"/>
      <c r="D80" s="210" t="s">
        <v>183</v>
      </c>
      <c r="E80" s="214">
        <v>2.6448461647792518</v>
      </c>
      <c r="F80" s="214">
        <v>15.811352851882587</v>
      </c>
      <c r="G80" s="214">
        <v>13.611844845530948</v>
      </c>
      <c r="H80" s="214">
        <v>-10.093313406771085</v>
      </c>
      <c r="I80" s="214">
        <v>4.8045777113949066</v>
      </c>
      <c r="J80" s="214">
        <v>1.6764156376507018</v>
      </c>
    </row>
    <row r="81" spans="2:10">
      <c r="B81" s="227" t="s">
        <v>184</v>
      </c>
      <c r="C81" s="227"/>
      <c r="D81" s="210" t="s">
        <v>187</v>
      </c>
      <c r="E81" s="212">
        <v>1222.3675312553846</v>
      </c>
      <c r="F81" s="212">
        <v>1144.8303960361534</v>
      </c>
      <c r="G81" s="212">
        <v>972.08937741230795</v>
      </c>
      <c r="H81" s="212">
        <v>832.23334220974971</v>
      </c>
      <c r="I81" s="212">
        <v>912.4607979894447</v>
      </c>
      <c r="J81" s="212">
        <v>881.10615067000003</v>
      </c>
    </row>
    <row r="82" spans="2:10">
      <c r="B82" s="227"/>
      <c r="C82" s="227"/>
      <c r="D82" s="210" t="s">
        <v>183</v>
      </c>
      <c r="E82" s="214">
        <v>6.7728054293190372</v>
      </c>
      <c r="F82" s="214">
        <v>17.7700757397103</v>
      </c>
      <c r="G82" s="214">
        <v>16.8049065219151</v>
      </c>
      <c r="H82" s="214">
        <v>-8.7924276808901407</v>
      </c>
      <c r="I82" s="214">
        <v>3.5585550385276901</v>
      </c>
      <c r="J82" s="214">
        <v>-7.3205295891488635</v>
      </c>
    </row>
    <row r="83" spans="2:10">
      <c r="B83" s="228" t="s">
        <v>185</v>
      </c>
      <c r="C83" s="228"/>
      <c r="D83" s="207" t="s">
        <v>187</v>
      </c>
      <c r="E83" s="208">
        <v>1744.1144221162861</v>
      </c>
      <c r="F83" s="208">
        <v>1692.7611120390004</v>
      </c>
      <c r="G83" s="208">
        <v>1459.9231118671628</v>
      </c>
      <c r="H83" s="208">
        <v>1279.9248573700715</v>
      </c>
      <c r="I83" s="208">
        <v>1426.7927620592977</v>
      </c>
      <c r="J83" s="208">
        <v>1362.7807400235283</v>
      </c>
    </row>
    <row r="84" spans="2:10">
      <c r="B84" s="228"/>
      <c r="C84" s="228"/>
      <c r="D84" s="207" t="s">
        <v>183</v>
      </c>
      <c r="E84" s="215">
        <v>3.0337009582780681</v>
      </c>
      <c r="F84" s="215">
        <v>15.948648136274135</v>
      </c>
      <c r="G84" s="215">
        <v>14.063189214634292</v>
      </c>
      <c r="H84" s="215">
        <v>-10.293569507407014</v>
      </c>
      <c r="I84" s="215">
        <v>4.697162218088307</v>
      </c>
      <c r="J84" s="215">
        <v>0.13254669454475934</v>
      </c>
    </row>
  </sheetData>
  <mergeCells count="10">
    <mergeCell ref="B77:D77"/>
    <mergeCell ref="B78:D78"/>
    <mergeCell ref="B79:C80"/>
    <mergeCell ref="B81:C82"/>
    <mergeCell ref="B83:C84"/>
    <mergeCell ref="B67:D67"/>
    <mergeCell ref="B68:D68"/>
    <mergeCell ref="B69:C70"/>
    <mergeCell ref="B71:C72"/>
    <mergeCell ref="B73:C74"/>
  </mergeCells>
  <phoneticPr fontId="7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패션시장규모분석1_전체시장</vt:lpstr>
      <vt:lpstr>패션시장규모분석2_전체시장반기별</vt:lpstr>
      <vt:lpstr>패션시장규모분석3_세분시장</vt:lpstr>
      <vt:lpstr>경영분석_매출순위(그룹)_2000억원이상</vt:lpstr>
      <vt:lpstr>패션시장규모분석1_전체시장!Print_Area</vt:lpstr>
      <vt:lpstr>패션시장규모분석3_세분시장!Print_Area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JackieLee</dc:creator>
  <cp:lastModifiedBy>User</cp:lastModifiedBy>
  <dcterms:created xsi:type="dcterms:W3CDTF">2022-08-29T09:21:19Z</dcterms:created>
  <dcterms:modified xsi:type="dcterms:W3CDTF">2024-07-05T02:56:48Z</dcterms:modified>
</cp:coreProperties>
</file>